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stephen/Desktop/Defensive Architecture/Street Checks/December 2019/To Upload/"/>
    </mc:Choice>
  </mc:AlternateContent>
  <xr:revisionPtr revIDLastSave="0" documentId="13_ncr:1_{C6758757-D332-854F-9CF0-CAF636452331}" xr6:coauthVersionLast="45" xr6:coauthVersionMax="45" xr10:uidLastSave="{00000000-0000-0000-0000-000000000000}"/>
  <bookViews>
    <workbookView xWindow="2240" yWindow="460" windowWidth="26560" windowHeight="17540" activeTab="1" xr2:uid="{20F0260F-B1BD-ED4C-BAEA-1891946550FC}"/>
  </bookViews>
  <sheets>
    <sheet name="Ethnicity Totals" sheetId="1" r:id="rId1"/>
    <sheet name="Ethnicity and Gender Tota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82" i="2" l="1"/>
  <c r="N182" i="2" s="1"/>
  <c r="K182" i="2"/>
  <c r="L182" i="2" s="1"/>
  <c r="M181" i="2"/>
  <c r="N181" i="2" s="1"/>
  <c r="K181" i="2"/>
  <c r="L181" i="2" s="1"/>
  <c r="M180" i="2"/>
  <c r="N180" i="2" s="1"/>
  <c r="K180" i="2"/>
  <c r="L180" i="2" s="1"/>
  <c r="M179" i="2"/>
  <c r="N179" i="2" s="1"/>
  <c r="K179" i="2"/>
  <c r="L179" i="2" s="1"/>
  <c r="M178" i="2"/>
  <c r="N178" i="2" s="1"/>
  <c r="K178" i="2"/>
  <c r="L178" i="2" s="1"/>
  <c r="M177" i="2"/>
  <c r="N177" i="2" s="1"/>
  <c r="K177" i="2"/>
  <c r="L177" i="2" s="1"/>
  <c r="M176" i="2"/>
  <c r="N176" i="2" s="1"/>
  <c r="K176" i="2"/>
  <c r="L176" i="2" s="1"/>
  <c r="M175" i="2"/>
  <c r="N175" i="2" s="1"/>
  <c r="K175" i="2"/>
  <c r="L175" i="2" s="1"/>
  <c r="M201" i="2"/>
  <c r="N201" i="2" s="1"/>
  <c r="K201" i="2"/>
  <c r="L201" i="2" s="1"/>
  <c r="M200" i="2"/>
  <c r="N200" i="2" s="1"/>
  <c r="K200" i="2"/>
  <c r="L200" i="2" s="1"/>
  <c r="M199" i="2"/>
  <c r="N199" i="2" s="1"/>
  <c r="K199" i="2"/>
  <c r="L199" i="2" s="1"/>
  <c r="M198" i="2"/>
  <c r="N198" i="2" s="1"/>
  <c r="K198" i="2"/>
  <c r="L198" i="2" s="1"/>
  <c r="M197" i="2"/>
  <c r="N197" i="2" s="1"/>
  <c r="K197" i="2"/>
  <c r="L197" i="2" s="1"/>
  <c r="M196" i="2"/>
  <c r="N196" i="2" s="1"/>
  <c r="K196" i="2"/>
  <c r="L196" i="2" s="1"/>
  <c r="M195" i="2"/>
  <c r="N195" i="2" s="1"/>
  <c r="K195" i="2"/>
  <c r="L195" i="2" s="1"/>
  <c r="M194" i="2"/>
  <c r="N194" i="2" s="1"/>
  <c r="K194" i="2"/>
  <c r="L194" i="2" s="1"/>
  <c r="L202" i="2" s="1"/>
  <c r="M163" i="2"/>
  <c r="N163" i="2" s="1"/>
  <c r="K163" i="2"/>
  <c r="L163" i="2" s="1"/>
  <c r="M162" i="2"/>
  <c r="N162" i="2" s="1"/>
  <c r="K162" i="2"/>
  <c r="L162" i="2" s="1"/>
  <c r="M161" i="2"/>
  <c r="N161" i="2" s="1"/>
  <c r="K161" i="2"/>
  <c r="L161" i="2" s="1"/>
  <c r="M160" i="2"/>
  <c r="N160" i="2" s="1"/>
  <c r="K160" i="2"/>
  <c r="L160" i="2" s="1"/>
  <c r="M159" i="2"/>
  <c r="N159" i="2" s="1"/>
  <c r="K159" i="2"/>
  <c r="L159" i="2" s="1"/>
  <c r="M158" i="2"/>
  <c r="N158" i="2" s="1"/>
  <c r="K158" i="2"/>
  <c r="L158" i="2" s="1"/>
  <c r="M157" i="2"/>
  <c r="N157" i="2" s="1"/>
  <c r="K157" i="2"/>
  <c r="L157" i="2" s="1"/>
  <c r="M156" i="2"/>
  <c r="N156" i="2" s="1"/>
  <c r="N164" i="2" s="1"/>
  <c r="K156" i="2"/>
  <c r="L156" i="2" s="1"/>
  <c r="L164" i="2" s="1"/>
  <c r="M144" i="2"/>
  <c r="N144" i="2" s="1"/>
  <c r="K144" i="2"/>
  <c r="L144" i="2" s="1"/>
  <c r="M143" i="2"/>
  <c r="N143" i="2" s="1"/>
  <c r="K143" i="2"/>
  <c r="L143" i="2" s="1"/>
  <c r="M142" i="2"/>
  <c r="N142" i="2" s="1"/>
  <c r="K142" i="2"/>
  <c r="L142" i="2" s="1"/>
  <c r="M141" i="2"/>
  <c r="N141" i="2" s="1"/>
  <c r="K141" i="2"/>
  <c r="L141" i="2" s="1"/>
  <c r="M140" i="2"/>
  <c r="N140" i="2" s="1"/>
  <c r="K140" i="2"/>
  <c r="L140" i="2" s="1"/>
  <c r="M139" i="2"/>
  <c r="N139" i="2" s="1"/>
  <c r="K139" i="2"/>
  <c r="L139" i="2" s="1"/>
  <c r="M138" i="2"/>
  <c r="N138" i="2" s="1"/>
  <c r="K138" i="2"/>
  <c r="L138" i="2" s="1"/>
  <c r="M137" i="2"/>
  <c r="N137" i="2" s="1"/>
  <c r="K137" i="2"/>
  <c r="L137" i="2" s="1"/>
  <c r="M125" i="2"/>
  <c r="N125" i="2" s="1"/>
  <c r="K125" i="2"/>
  <c r="L125" i="2" s="1"/>
  <c r="M124" i="2"/>
  <c r="N124" i="2" s="1"/>
  <c r="K124" i="2"/>
  <c r="L124" i="2" s="1"/>
  <c r="M123" i="2"/>
  <c r="N123" i="2" s="1"/>
  <c r="K123" i="2"/>
  <c r="L123" i="2" s="1"/>
  <c r="M122" i="2"/>
  <c r="N122" i="2" s="1"/>
  <c r="K122" i="2"/>
  <c r="L122" i="2" s="1"/>
  <c r="M121" i="2"/>
  <c r="N121" i="2" s="1"/>
  <c r="K121" i="2"/>
  <c r="L121" i="2" s="1"/>
  <c r="M120" i="2"/>
  <c r="N120" i="2" s="1"/>
  <c r="K120" i="2"/>
  <c r="L120" i="2" s="1"/>
  <c r="M119" i="2"/>
  <c r="N119" i="2" s="1"/>
  <c r="K119" i="2"/>
  <c r="L119" i="2" s="1"/>
  <c r="M118" i="2"/>
  <c r="N118" i="2" s="1"/>
  <c r="N126" i="2" s="1"/>
  <c r="K118" i="2"/>
  <c r="L118" i="2" s="1"/>
  <c r="L126" i="2" s="1"/>
  <c r="M106" i="2"/>
  <c r="N106" i="2" s="1"/>
  <c r="K106" i="2"/>
  <c r="L106" i="2" s="1"/>
  <c r="M105" i="2"/>
  <c r="N105" i="2" s="1"/>
  <c r="K105" i="2"/>
  <c r="L105" i="2" s="1"/>
  <c r="M104" i="2"/>
  <c r="N104" i="2" s="1"/>
  <c r="K104" i="2"/>
  <c r="L104" i="2" s="1"/>
  <c r="M103" i="2"/>
  <c r="N103" i="2" s="1"/>
  <c r="K103" i="2"/>
  <c r="L103" i="2" s="1"/>
  <c r="M102" i="2"/>
  <c r="N102" i="2" s="1"/>
  <c r="K102" i="2"/>
  <c r="L102" i="2" s="1"/>
  <c r="M101" i="2"/>
  <c r="N101" i="2" s="1"/>
  <c r="K101" i="2"/>
  <c r="L101" i="2" s="1"/>
  <c r="M100" i="2"/>
  <c r="N100" i="2" s="1"/>
  <c r="K100" i="2"/>
  <c r="L100" i="2" s="1"/>
  <c r="M99" i="2"/>
  <c r="N99" i="2" s="1"/>
  <c r="N107" i="2" s="1"/>
  <c r="K99" i="2"/>
  <c r="L99" i="2" s="1"/>
  <c r="L107" i="2" s="1"/>
  <c r="M87" i="2"/>
  <c r="N87" i="2" s="1"/>
  <c r="K87" i="2"/>
  <c r="L87" i="2" s="1"/>
  <c r="M86" i="2"/>
  <c r="N86" i="2" s="1"/>
  <c r="K86" i="2"/>
  <c r="L86" i="2" s="1"/>
  <c r="M85" i="2"/>
  <c r="N85" i="2" s="1"/>
  <c r="K85" i="2"/>
  <c r="L85" i="2" s="1"/>
  <c r="M84" i="2"/>
  <c r="N84" i="2" s="1"/>
  <c r="K84" i="2"/>
  <c r="L84" i="2" s="1"/>
  <c r="M83" i="2"/>
  <c r="N83" i="2" s="1"/>
  <c r="K83" i="2"/>
  <c r="L83" i="2" s="1"/>
  <c r="M82" i="2"/>
  <c r="N82" i="2" s="1"/>
  <c r="K82" i="2"/>
  <c r="L82" i="2" s="1"/>
  <c r="M81" i="2"/>
  <c r="N81" i="2" s="1"/>
  <c r="K81" i="2"/>
  <c r="L81" i="2" s="1"/>
  <c r="M80" i="2"/>
  <c r="N80" i="2" s="1"/>
  <c r="K80" i="2"/>
  <c r="L80" i="2" s="1"/>
  <c r="M68" i="2"/>
  <c r="N68" i="2" s="1"/>
  <c r="K68" i="2"/>
  <c r="L68" i="2" s="1"/>
  <c r="M67" i="2"/>
  <c r="N67" i="2" s="1"/>
  <c r="K67" i="2"/>
  <c r="L67" i="2" s="1"/>
  <c r="M66" i="2"/>
  <c r="N66" i="2" s="1"/>
  <c r="K66" i="2"/>
  <c r="L66" i="2" s="1"/>
  <c r="M65" i="2"/>
  <c r="N65" i="2" s="1"/>
  <c r="K65" i="2"/>
  <c r="L65" i="2" s="1"/>
  <c r="M64" i="2"/>
  <c r="N64" i="2" s="1"/>
  <c r="K64" i="2"/>
  <c r="L64" i="2" s="1"/>
  <c r="M63" i="2"/>
  <c r="N63" i="2" s="1"/>
  <c r="K63" i="2"/>
  <c r="L63" i="2" s="1"/>
  <c r="M62" i="2"/>
  <c r="N62" i="2" s="1"/>
  <c r="K62" i="2"/>
  <c r="L62" i="2" s="1"/>
  <c r="M61" i="2"/>
  <c r="N61" i="2" s="1"/>
  <c r="K61" i="2"/>
  <c r="L61" i="2" s="1"/>
  <c r="M49" i="2"/>
  <c r="N49" i="2" s="1"/>
  <c r="K49" i="2"/>
  <c r="L49" i="2" s="1"/>
  <c r="M48" i="2"/>
  <c r="N48" i="2" s="1"/>
  <c r="K48" i="2"/>
  <c r="L48" i="2" s="1"/>
  <c r="M47" i="2"/>
  <c r="N47" i="2" s="1"/>
  <c r="K47" i="2"/>
  <c r="L47" i="2" s="1"/>
  <c r="M46" i="2"/>
  <c r="N46" i="2" s="1"/>
  <c r="K46" i="2"/>
  <c r="L46" i="2" s="1"/>
  <c r="M45" i="2"/>
  <c r="N45" i="2" s="1"/>
  <c r="K45" i="2"/>
  <c r="L45" i="2" s="1"/>
  <c r="M44" i="2"/>
  <c r="N44" i="2" s="1"/>
  <c r="K44" i="2"/>
  <c r="L44" i="2" s="1"/>
  <c r="M43" i="2"/>
  <c r="N43" i="2" s="1"/>
  <c r="K43" i="2"/>
  <c r="L43" i="2" s="1"/>
  <c r="M42" i="2"/>
  <c r="N42" i="2" s="1"/>
  <c r="K42" i="2"/>
  <c r="L42" i="2" s="1"/>
  <c r="L50" i="2" s="1"/>
  <c r="M30" i="2"/>
  <c r="N30" i="2" s="1"/>
  <c r="K30" i="2"/>
  <c r="L30" i="2" s="1"/>
  <c r="M29" i="2"/>
  <c r="N29" i="2" s="1"/>
  <c r="K29" i="2"/>
  <c r="L29" i="2" s="1"/>
  <c r="M28" i="2"/>
  <c r="N28" i="2" s="1"/>
  <c r="K28" i="2"/>
  <c r="L28" i="2" s="1"/>
  <c r="M27" i="2"/>
  <c r="N27" i="2" s="1"/>
  <c r="K27" i="2"/>
  <c r="L27" i="2" s="1"/>
  <c r="M26" i="2"/>
  <c r="N26" i="2" s="1"/>
  <c r="K26" i="2"/>
  <c r="L26" i="2" s="1"/>
  <c r="M25" i="2"/>
  <c r="N25" i="2" s="1"/>
  <c r="K25" i="2"/>
  <c r="L25" i="2" s="1"/>
  <c r="M24" i="2"/>
  <c r="N24" i="2" s="1"/>
  <c r="K24" i="2"/>
  <c r="L24" i="2" s="1"/>
  <c r="M23" i="2"/>
  <c r="N23" i="2" s="1"/>
  <c r="K23" i="2"/>
  <c r="L23" i="2" s="1"/>
  <c r="L31" i="2" s="1"/>
  <c r="G209" i="2"/>
  <c r="G207" i="2"/>
  <c r="G206" i="2"/>
  <c r="G205" i="2"/>
  <c r="G204" i="2"/>
  <c r="G203" i="2"/>
  <c r="G202" i="2"/>
  <c r="G201" i="2"/>
  <c r="G200" i="2"/>
  <c r="G199" i="2"/>
  <c r="G198" i="2"/>
  <c r="G197" i="2"/>
  <c r="G196" i="2"/>
  <c r="G195" i="2"/>
  <c r="G190" i="2"/>
  <c r="G188" i="2"/>
  <c r="G187" i="2"/>
  <c r="G186" i="2"/>
  <c r="G185" i="2"/>
  <c r="G184" i="2"/>
  <c r="G183" i="2"/>
  <c r="G182" i="2"/>
  <c r="G181" i="2"/>
  <c r="G180" i="2"/>
  <c r="G179" i="2"/>
  <c r="G178" i="2"/>
  <c r="G177" i="2"/>
  <c r="G176" i="2"/>
  <c r="G171" i="2"/>
  <c r="G169" i="2"/>
  <c r="G168" i="2"/>
  <c r="G167" i="2"/>
  <c r="G166" i="2"/>
  <c r="G165" i="2"/>
  <c r="G164" i="2"/>
  <c r="G163" i="2"/>
  <c r="G162" i="2"/>
  <c r="G161" i="2"/>
  <c r="G160" i="2"/>
  <c r="G159" i="2"/>
  <c r="G158" i="2"/>
  <c r="G157" i="2"/>
  <c r="G152" i="2"/>
  <c r="G150" i="2"/>
  <c r="G149" i="2"/>
  <c r="G148" i="2"/>
  <c r="G147" i="2"/>
  <c r="G146" i="2"/>
  <c r="G145" i="2"/>
  <c r="G144" i="2"/>
  <c r="G143" i="2"/>
  <c r="G142" i="2"/>
  <c r="G141" i="2"/>
  <c r="G140" i="2"/>
  <c r="G139" i="2"/>
  <c r="G138" i="2"/>
  <c r="G133" i="2"/>
  <c r="G131" i="2"/>
  <c r="G130" i="2"/>
  <c r="G129" i="2"/>
  <c r="G128" i="2"/>
  <c r="G127" i="2"/>
  <c r="G126" i="2"/>
  <c r="G125" i="2"/>
  <c r="G124" i="2"/>
  <c r="G123" i="2"/>
  <c r="G122" i="2"/>
  <c r="G121" i="2"/>
  <c r="G120" i="2"/>
  <c r="G119" i="2"/>
  <c r="G114" i="2"/>
  <c r="G112" i="2"/>
  <c r="G111" i="2"/>
  <c r="G110" i="2"/>
  <c r="G109" i="2"/>
  <c r="G108" i="2"/>
  <c r="G107" i="2"/>
  <c r="G106" i="2"/>
  <c r="G105" i="2"/>
  <c r="G104" i="2"/>
  <c r="G103" i="2"/>
  <c r="G102" i="2"/>
  <c r="G101" i="2"/>
  <c r="G100" i="2"/>
  <c r="G95" i="2"/>
  <c r="G93" i="2"/>
  <c r="G92" i="2"/>
  <c r="G91" i="2"/>
  <c r="G90" i="2"/>
  <c r="G89" i="2"/>
  <c r="G88" i="2"/>
  <c r="G87" i="2"/>
  <c r="G86" i="2"/>
  <c r="G85" i="2"/>
  <c r="G84" i="2"/>
  <c r="G83" i="2"/>
  <c r="G82" i="2"/>
  <c r="G81" i="2"/>
  <c r="G76" i="2"/>
  <c r="G74" i="2"/>
  <c r="G73" i="2"/>
  <c r="G72" i="2"/>
  <c r="G71" i="2"/>
  <c r="G70" i="2"/>
  <c r="G69" i="2"/>
  <c r="G68" i="2"/>
  <c r="G67" i="2"/>
  <c r="G66" i="2"/>
  <c r="G65" i="2"/>
  <c r="G64" i="2"/>
  <c r="G63" i="2"/>
  <c r="G62" i="2"/>
  <c r="G57" i="2"/>
  <c r="G55" i="2"/>
  <c r="G54" i="2"/>
  <c r="G53" i="2"/>
  <c r="G52" i="2"/>
  <c r="G51" i="2"/>
  <c r="G50" i="2"/>
  <c r="G49" i="2"/>
  <c r="G48" i="2"/>
  <c r="G47" i="2"/>
  <c r="G46" i="2"/>
  <c r="G45" i="2"/>
  <c r="G44" i="2"/>
  <c r="G43" i="2"/>
  <c r="G38" i="2"/>
  <c r="G36" i="2"/>
  <c r="G35" i="2"/>
  <c r="G34" i="2"/>
  <c r="G33" i="2"/>
  <c r="G32" i="2"/>
  <c r="G31" i="2"/>
  <c r="G30" i="2"/>
  <c r="G29" i="2"/>
  <c r="G28" i="2"/>
  <c r="G27" i="2"/>
  <c r="G26" i="2"/>
  <c r="G25" i="2"/>
  <c r="G24" i="2"/>
  <c r="E209" i="2"/>
  <c r="E207" i="2"/>
  <c r="E206" i="2"/>
  <c r="E205" i="2"/>
  <c r="E204" i="2"/>
  <c r="E203" i="2"/>
  <c r="E202" i="2"/>
  <c r="E201" i="2"/>
  <c r="E200" i="2"/>
  <c r="E199" i="2"/>
  <c r="E198" i="2"/>
  <c r="E197" i="2"/>
  <c r="E196" i="2"/>
  <c r="E195" i="2"/>
  <c r="E190" i="2"/>
  <c r="E188" i="2"/>
  <c r="E187" i="2"/>
  <c r="E186" i="2"/>
  <c r="E185" i="2"/>
  <c r="E184" i="2"/>
  <c r="E183" i="2"/>
  <c r="E182" i="2"/>
  <c r="E181" i="2"/>
  <c r="E180" i="2"/>
  <c r="E179" i="2"/>
  <c r="E178" i="2"/>
  <c r="E177" i="2"/>
  <c r="E176" i="2"/>
  <c r="E171" i="2"/>
  <c r="E169" i="2"/>
  <c r="E168" i="2"/>
  <c r="E167" i="2"/>
  <c r="E166" i="2"/>
  <c r="E165" i="2"/>
  <c r="E164" i="2"/>
  <c r="E163" i="2"/>
  <c r="E162" i="2"/>
  <c r="E161" i="2"/>
  <c r="E160" i="2"/>
  <c r="E159" i="2"/>
  <c r="E158" i="2"/>
  <c r="E157" i="2"/>
  <c r="E152" i="2"/>
  <c r="E150" i="2"/>
  <c r="E149" i="2"/>
  <c r="E148" i="2"/>
  <c r="E147" i="2"/>
  <c r="E146" i="2"/>
  <c r="E145" i="2"/>
  <c r="E144" i="2"/>
  <c r="E143" i="2"/>
  <c r="E142" i="2"/>
  <c r="E141" i="2"/>
  <c r="E140" i="2"/>
  <c r="E139" i="2"/>
  <c r="E138" i="2"/>
  <c r="E133" i="2"/>
  <c r="E131" i="2"/>
  <c r="E130" i="2"/>
  <c r="E129" i="2"/>
  <c r="E128" i="2"/>
  <c r="E127" i="2"/>
  <c r="E126" i="2"/>
  <c r="E125" i="2"/>
  <c r="E124" i="2"/>
  <c r="E123" i="2"/>
  <c r="E122" i="2"/>
  <c r="E121" i="2"/>
  <c r="E120" i="2"/>
  <c r="E119" i="2"/>
  <c r="E114" i="2"/>
  <c r="E112" i="2"/>
  <c r="E111" i="2"/>
  <c r="E110" i="2"/>
  <c r="E109" i="2"/>
  <c r="E108" i="2"/>
  <c r="E107" i="2"/>
  <c r="E106" i="2"/>
  <c r="E105" i="2"/>
  <c r="E104" i="2"/>
  <c r="E103" i="2"/>
  <c r="E102" i="2"/>
  <c r="E101" i="2"/>
  <c r="E100" i="2"/>
  <c r="E95" i="2"/>
  <c r="E93" i="2"/>
  <c r="E92" i="2"/>
  <c r="E91" i="2"/>
  <c r="E90" i="2"/>
  <c r="E89" i="2"/>
  <c r="E88" i="2"/>
  <c r="E87" i="2"/>
  <c r="E86" i="2"/>
  <c r="E85" i="2"/>
  <c r="E84" i="2"/>
  <c r="E83" i="2"/>
  <c r="E82" i="2"/>
  <c r="E81" i="2"/>
  <c r="E76" i="2"/>
  <c r="E74" i="2"/>
  <c r="E73" i="2"/>
  <c r="E72" i="2"/>
  <c r="E71" i="2"/>
  <c r="E70" i="2"/>
  <c r="E69" i="2"/>
  <c r="E68" i="2"/>
  <c r="E67" i="2"/>
  <c r="E66" i="2"/>
  <c r="E65" i="2"/>
  <c r="E64" i="2"/>
  <c r="E63" i="2"/>
  <c r="E62" i="2"/>
  <c r="E57" i="2"/>
  <c r="E55" i="2"/>
  <c r="E54" i="2"/>
  <c r="E53" i="2"/>
  <c r="E52" i="2"/>
  <c r="E51" i="2"/>
  <c r="E50" i="2"/>
  <c r="E49" i="2"/>
  <c r="E48" i="2"/>
  <c r="E47" i="2"/>
  <c r="E46" i="2"/>
  <c r="E45" i="2"/>
  <c r="E44" i="2"/>
  <c r="E43" i="2"/>
  <c r="E38" i="2"/>
  <c r="E36" i="2"/>
  <c r="E35" i="2"/>
  <c r="E34" i="2"/>
  <c r="E33" i="2"/>
  <c r="E32" i="2"/>
  <c r="E31" i="2"/>
  <c r="E30" i="2"/>
  <c r="E29" i="2"/>
  <c r="E28" i="2"/>
  <c r="E27" i="2"/>
  <c r="E26" i="2"/>
  <c r="E25" i="2"/>
  <c r="E24" i="2"/>
  <c r="M11" i="2"/>
  <c r="N11" i="2" s="1"/>
  <c r="M10" i="2"/>
  <c r="N10" i="2" s="1"/>
  <c r="M9" i="2"/>
  <c r="N9" i="2" s="1"/>
  <c r="M8" i="2"/>
  <c r="N8" i="2" s="1"/>
  <c r="M7" i="2"/>
  <c r="N7" i="2" s="1"/>
  <c r="M6" i="2"/>
  <c r="N6" i="2" s="1"/>
  <c r="M5" i="2"/>
  <c r="N5" i="2" s="1"/>
  <c r="M4" i="2"/>
  <c r="N4" i="2" s="1"/>
  <c r="K5" i="2"/>
  <c r="L5" i="2" s="1"/>
  <c r="K4" i="2"/>
  <c r="L4" i="2" s="1"/>
  <c r="K11" i="2"/>
  <c r="L11" i="2" s="1"/>
  <c r="K10" i="2"/>
  <c r="L10" i="2" s="1"/>
  <c r="K9" i="2"/>
  <c r="L9" i="2" s="1"/>
  <c r="K8" i="2"/>
  <c r="L8" i="2" s="1"/>
  <c r="K7" i="2"/>
  <c r="L7" i="2" s="1"/>
  <c r="I6" i="2"/>
  <c r="J6" i="2" s="1"/>
  <c r="K6" i="2"/>
  <c r="L6" i="2" s="1"/>
  <c r="I4" i="2"/>
  <c r="G19" i="2"/>
  <c r="G17" i="2"/>
  <c r="G16" i="2"/>
  <c r="G15" i="2"/>
  <c r="G14" i="2"/>
  <c r="G13" i="2"/>
  <c r="G12" i="2"/>
  <c r="G11" i="2"/>
  <c r="G10" i="2"/>
  <c r="G9" i="2"/>
  <c r="G8" i="2"/>
  <c r="G7" i="2"/>
  <c r="G6" i="2"/>
  <c r="G5" i="2"/>
  <c r="E17" i="2"/>
  <c r="E16" i="2"/>
  <c r="E15" i="2"/>
  <c r="E14" i="2"/>
  <c r="E13" i="2"/>
  <c r="E12" i="2"/>
  <c r="E11" i="2"/>
  <c r="E10" i="2"/>
  <c r="E9" i="2"/>
  <c r="E8" i="2"/>
  <c r="E7" i="2"/>
  <c r="C7" i="2"/>
  <c r="C6" i="2"/>
  <c r="E6" i="2"/>
  <c r="E19" i="2"/>
  <c r="E5" i="2"/>
  <c r="L183" i="2" l="1"/>
  <c r="N12" i="2"/>
  <c r="L69" i="2"/>
  <c r="L88" i="2"/>
  <c r="N69" i="2"/>
  <c r="N50" i="2"/>
  <c r="N183" i="2"/>
  <c r="L145" i="2"/>
  <c r="L12" i="2"/>
  <c r="N31" i="2"/>
  <c r="N202" i="2"/>
  <c r="N145" i="2"/>
  <c r="N88" i="2"/>
  <c r="C209" i="2"/>
  <c r="C207" i="2"/>
  <c r="C206" i="2"/>
  <c r="C205" i="2"/>
  <c r="C204" i="2"/>
  <c r="C203" i="2"/>
  <c r="C202" i="2"/>
  <c r="I201" i="2"/>
  <c r="J201" i="2" s="1"/>
  <c r="C201" i="2"/>
  <c r="I200" i="2"/>
  <c r="J200" i="2" s="1"/>
  <c r="C200" i="2"/>
  <c r="I199" i="2"/>
  <c r="J199" i="2" s="1"/>
  <c r="C199" i="2"/>
  <c r="I198" i="2"/>
  <c r="J198" i="2" s="1"/>
  <c r="C198" i="2"/>
  <c r="I197" i="2"/>
  <c r="J197" i="2" s="1"/>
  <c r="C197" i="2"/>
  <c r="I196" i="2"/>
  <c r="J196" i="2" s="1"/>
  <c r="C196" i="2"/>
  <c r="I195" i="2"/>
  <c r="J195" i="2" s="1"/>
  <c r="C195" i="2"/>
  <c r="I194" i="2"/>
  <c r="J194" i="2" s="1"/>
  <c r="C190" i="2"/>
  <c r="C188" i="2"/>
  <c r="C187" i="2"/>
  <c r="C186" i="2"/>
  <c r="C185" i="2"/>
  <c r="C184" i="2"/>
  <c r="C183" i="2"/>
  <c r="I182" i="2"/>
  <c r="J182" i="2" s="1"/>
  <c r="C182" i="2"/>
  <c r="I181" i="2"/>
  <c r="J181" i="2" s="1"/>
  <c r="C181" i="2"/>
  <c r="I180" i="2"/>
  <c r="J180" i="2" s="1"/>
  <c r="C180" i="2"/>
  <c r="I179" i="2"/>
  <c r="J179" i="2" s="1"/>
  <c r="C179" i="2"/>
  <c r="I178" i="2"/>
  <c r="J178" i="2" s="1"/>
  <c r="C178" i="2"/>
  <c r="I177" i="2"/>
  <c r="J177" i="2" s="1"/>
  <c r="C177" i="2"/>
  <c r="I176" i="2"/>
  <c r="J176" i="2" s="1"/>
  <c r="C176" i="2"/>
  <c r="I175" i="2"/>
  <c r="J175" i="2" s="1"/>
  <c r="C171" i="2"/>
  <c r="C169" i="2"/>
  <c r="C168" i="2"/>
  <c r="C167" i="2"/>
  <c r="C166" i="2"/>
  <c r="C165" i="2"/>
  <c r="C164" i="2"/>
  <c r="I163" i="2"/>
  <c r="J163" i="2" s="1"/>
  <c r="C163" i="2"/>
  <c r="I162" i="2"/>
  <c r="J162" i="2" s="1"/>
  <c r="C162" i="2"/>
  <c r="I161" i="2"/>
  <c r="J161" i="2" s="1"/>
  <c r="C161" i="2"/>
  <c r="I160" i="2"/>
  <c r="J160" i="2" s="1"/>
  <c r="C160" i="2"/>
  <c r="I159" i="2"/>
  <c r="J159" i="2" s="1"/>
  <c r="C159" i="2"/>
  <c r="I158" i="2"/>
  <c r="J158" i="2" s="1"/>
  <c r="C158" i="2"/>
  <c r="I157" i="2"/>
  <c r="J157" i="2" s="1"/>
  <c r="C157" i="2"/>
  <c r="I156" i="2"/>
  <c r="J156" i="2" s="1"/>
  <c r="C152" i="2"/>
  <c r="C150" i="2"/>
  <c r="C149" i="2"/>
  <c r="C148" i="2"/>
  <c r="C147" i="2"/>
  <c r="C146" i="2"/>
  <c r="C145" i="2"/>
  <c r="I144" i="2"/>
  <c r="J144" i="2" s="1"/>
  <c r="C144" i="2"/>
  <c r="I143" i="2"/>
  <c r="J143" i="2" s="1"/>
  <c r="C143" i="2"/>
  <c r="I142" i="2"/>
  <c r="J142" i="2" s="1"/>
  <c r="C142" i="2"/>
  <c r="I141" i="2"/>
  <c r="J141" i="2" s="1"/>
  <c r="C141" i="2"/>
  <c r="I140" i="2"/>
  <c r="J140" i="2" s="1"/>
  <c r="C140" i="2"/>
  <c r="I139" i="2"/>
  <c r="J139" i="2" s="1"/>
  <c r="C139" i="2"/>
  <c r="I138" i="2"/>
  <c r="J138" i="2" s="1"/>
  <c r="C138" i="2"/>
  <c r="I137" i="2"/>
  <c r="J137" i="2" s="1"/>
  <c r="C133" i="2"/>
  <c r="C131" i="2"/>
  <c r="C130" i="2"/>
  <c r="C129" i="2"/>
  <c r="C128" i="2"/>
  <c r="C127" i="2"/>
  <c r="C126" i="2"/>
  <c r="I125" i="2"/>
  <c r="J125" i="2" s="1"/>
  <c r="C125" i="2"/>
  <c r="I124" i="2"/>
  <c r="J124" i="2" s="1"/>
  <c r="C124" i="2"/>
  <c r="I123" i="2"/>
  <c r="J123" i="2" s="1"/>
  <c r="C123" i="2"/>
  <c r="I122" i="2"/>
  <c r="J122" i="2" s="1"/>
  <c r="C122" i="2"/>
  <c r="I121" i="2"/>
  <c r="J121" i="2" s="1"/>
  <c r="C121" i="2"/>
  <c r="I120" i="2"/>
  <c r="J120" i="2" s="1"/>
  <c r="C120" i="2"/>
  <c r="I119" i="2"/>
  <c r="J119" i="2" s="1"/>
  <c r="C119" i="2"/>
  <c r="I118" i="2"/>
  <c r="J118" i="2" s="1"/>
  <c r="C114" i="2"/>
  <c r="C112" i="2"/>
  <c r="C111" i="2"/>
  <c r="C110" i="2"/>
  <c r="C109" i="2"/>
  <c r="C108" i="2"/>
  <c r="C107" i="2"/>
  <c r="I106" i="2"/>
  <c r="J106" i="2" s="1"/>
  <c r="C106" i="2"/>
  <c r="I105" i="2"/>
  <c r="J105" i="2" s="1"/>
  <c r="C105" i="2"/>
  <c r="I104" i="2"/>
  <c r="J104" i="2" s="1"/>
  <c r="C104" i="2"/>
  <c r="I103" i="2"/>
  <c r="J103" i="2" s="1"/>
  <c r="C103" i="2"/>
  <c r="I102" i="2"/>
  <c r="J102" i="2" s="1"/>
  <c r="C102" i="2"/>
  <c r="I101" i="2"/>
  <c r="J101" i="2" s="1"/>
  <c r="C101" i="2"/>
  <c r="I100" i="2"/>
  <c r="J100" i="2" s="1"/>
  <c r="C100" i="2"/>
  <c r="I99" i="2"/>
  <c r="J99" i="2" s="1"/>
  <c r="C95" i="2"/>
  <c r="C93" i="2"/>
  <c r="C92" i="2"/>
  <c r="C91" i="2"/>
  <c r="C90" i="2"/>
  <c r="C89" i="2"/>
  <c r="C88" i="2"/>
  <c r="I87" i="2"/>
  <c r="J87" i="2" s="1"/>
  <c r="C87" i="2"/>
  <c r="I86" i="2"/>
  <c r="J86" i="2" s="1"/>
  <c r="C86" i="2"/>
  <c r="I85" i="2"/>
  <c r="J85" i="2" s="1"/>
  <c r="C85" i="2"/>
  <c r="I84" i="2"/>
  <c r="J84" i="2" s="1"/>
  <c r="C84" i="2"/>
  <c r="I83" i="2"/>
  <c r="J83" i="2" s="1"/>
  <c r="C83" i="2"/>
  <c r="I82" i="2"/>
  <c r="J82" i="2" s="1"/>
  <c r="C82" i="2"/>
  <c r="I81" i="2"/>
  <c r="J81" i="2" s="1"/>
  <c r="C81" i="2"/>
  <c r="I80" i="2"/>
  <c r="J80" i="2" s="1"/>
  <c r="C76" i="2"/>
  <c r="C74" i="2"/>
  <c r="C73" i="2"/>
  <c r="C72" i="2"/>
  <c r="C71" i="2"/>
  <c r="C70" i="2"/>
  <c r="C69" i="2"/>
  <c r="I68" i="2"/>
  <c r="J68" i="2" s="1"/>
  <c r="C68" i="2"/>
  <c r="I67" i="2"/>
  <c r="J67" i="2" s="1"/>
  <c r="C67" i="2"/>
  <c r="I66" i="2"/>
  <c r="J66" i="2" s="1"/>
  <c r="C66" i="2"/>
  <c r="I65" i="2"/>
  <c r="J65" i="2" s="1"/>
  <c r="C65" i="2"/>
  <c r="I64" i="2"/>
  <c r="J64" i="2" s="1"/>
  <c r="C64" i="2"/>
  <c r="I63" i="2"/>
  <c r="J63" i="2" s="1"/>
  <c r="C63" i="2"/>
  <c r="I62" i="2"/>
  <c r="J62" i="2" s="1"/>
  <c r="C62" i="2"/>
  <c r="I61" i="2"/>
  <c r="J61" i="2" s="1"/>
  <c r="C57" i="2"/>
  <c r="C55" i="2"/>
  <c r="C54" i="2"/>
  <c r="C53" i="2"/>
  <c r="C52" i="2"/>
  <c r="C51" i="2"/>
  <c r="C50" i="2"/>
  <c r="I49" i="2"/>
  <c r="J49" i="2" s="1"/>
  <c r="C49" i="2"/>
  <c r="I48" i="2"/>
  <c r="J48" i="2" s="1"/>
  <c r="C48" i="2"/>
  <c r="I47" i="2"/>
  <c r="J47" i="2" s="1"/>
  <c r="C47" i="2"/>
  <c r="I46" i="2"/>
  <c r="J46" i="2" s="1"/>
  <c r="C46" i="2"/>
  <c r="I45" i="2"/>
  <c r="J45" i="2" s="1"/>
  <c r="C45" i="2"/>
  <c r="I44" i="2"/>
  <c r="J44" i="2" s="1"/>
  <c r="C44" i="2"/>
  <c r="I43" i="2"/>
  <c r="J43" i="2" s="1"/>
  <c r="C43" i="2"/>
  <c r="I42" i="2"/>
  <c r="J42" i="2" s="1"/>
  <c r="C38" i="2"/>
  <c r="C36" i="2"/>
  <c r="C35" i="2"/>
  <c r="C34" i="2"/>
  <c r="C33" i="2"/>
  <c r="C32" i="2"/>
  <c r="C31" i="2"/>
  <c r="I30" i="2"/>
  <c r="J30" i="2" s="1"/>
  <c r="C30" i="2"/>
  <c r="I29" i="2"/>
  <c r="J29" i="2" s="1"/>
  <c r="C29" i="2"/>
  <c r="I28" i="2"/>
  <c r="J28" i="2" s="1"/>
  <c r="C28" i="2"/>
  <c r="I27" i="2"/>
  <c r="J27" i="2" s="1"/>
  <c r="C27" i="2"/>
  <c r="I26" i="2"/>
  <c r="J26" i="2" s="1"/>
  <c r="C26" i="2"/>
  <c r="I25" i="2"/>
  <c r="J25" i="2" s="1"/>
  <c r="C25" i="2"/>
  <c r="I24" i="2"/>
  <c r="J24" i="2" s="1"/>
  <c r="C24" i="2"/>
  <c r="I23" i="2"/>
  <c r="J23" i="2" s="1"/>
  <c r="C19" i="2"/>
  <c r="C17" i="2"/>
  <c r="C16" i="2"/>
  <c r="C15" i="2"/>
  <c r="C14" i="2"/>
  <c r="C13" i="2"/>
  <c r="C12" i="2"/>
  <c r="I11" i="2"/>
  <c r="J11" i="2" s="1"/>
  <c r="C11" i="2"/>
  <c r="I10" i="2"/>
  <c r="J10" i="2" s="1"/>
  <c r="C10" i="2"/>
  <c r="I9" i="2"/>
  <c r="J9" i="2" s="1"/>
  <c r="C9" i="2"/>
  <c r="I8" i="2"/>
  <c r="J8" i="2" s="1"/>
  <c r="C8" i="2"/>
  <c r="I7" i="2"/>
  <c r="J7" i="2" s="1"/>
  <c r="I5" i="2"/>
  <c r="J5" i="2" s="1"/>
  <c r="C5" i="2"/>
  <c r="J4" i="2"/>
  <c r="J69" i="2" l="1"/>
  <c r="J107" i="2"/>
  <c r="J202" i="2"/>
  <c r="J50" i="2"/>
  <c r="J126" i="2"/>
  <c r="J145" i="2"/>
  <c r="J183" i="2"/>
  <c r="J12" i="2"/>
  <c r="J164" i="2"/>
  <c r="J31" i="2"/>
  <c r="J88" i="2"/>
  <c r="F6" i="1"/>
  <c r="G6" i="1" s="1"/>
  <c r="F4" i="1"/>
  <c r="C207" i="1"/>
  <c r="C188" i="1"/>
  <c r="C169" i="1"/>
  <c r="C150" i="1"/>
  <c r="C131" i="1"/>
  <c r="C112" i="1"/>
  <c r="C93" i="1"/>
  <c r="C74" i="1"/>
  <c r="C55" i="1"/>
  <c r="C36" i="1"/>
  <c r="C17" i="1"/>
  <c r="C209" i="1"/>
  <c r="C206" i="1"/>
  <c r="C205" i="1"/>
  <c r="C204" i="1"/>
  <c r="C203" i="1"/>
  <c r="C202" i="1"/>
  <c r="F201" i="1"/>
  <c r="G201" i="1" s="1"/>
  <c r="C201" i="1"/>
  <c r="F200" i="1"/>
  <c r="G200" i="1" s="1"/>
  <c r="C200" i="1"/>
  <c r="F199" i="1"/>
  <c r="G199" i="1" s="1"/>
  <c r="C199" i="1"/>
  <c r="F198" i="1"/>
  <c r="G198" i="1" s="1"/>
  <c r="C198" i="1"/>
  <c r="F197" i="1"/>
  <c r="G197" i="1" s="1"/>
  <c r="C197" i="1"/>
  <c r="F196" i="1"/>
  <c r="G196" i="1" s="1"/>
  <c r="C196" i="1"/>
  <c r="F195" i="1"/>
  <c r="G195" i="1" s="1"/>
  <c r="C195" i="1"/>
  <c r="F194" i="1"/>
  <c r="G194" i="1" s="1"/>
  <c r="C190" i="1"/>
  <c r="C187" i="1"/>
  <c r="C186" i="1"/>
  <c r="C185" i="1"/>
  <c r="C184" i="1"/>
  <c r="C183" i="1"/>
  <c r="F182" i="1"/>
  <c r="G182" i="1" s="1"/>
  <c r="C182" i="1"/>
  <c r="F181" i="1"/>
  <c r="G181" i="1" s="1"/>
  <c r="C181" i="1"/>
  <c r="F180" i="1"/>
  <c r="G180" i="1" s="1"/>
  <c r="C180" i="1"/>
  <c r="F179" i="1"/>
  <c r="G179" i="1" s="1"/>
  <c r="C179" i="1"/>
  <c r="F178" i="1"/>
  <c r="G178" i="1" s="1"/>
  <c r="C178" i="1"/>
  <c r="F177" i="1"/>
  <c r="G177" i="1" s="1"/>
  <c r="C177" i="1"/>
  <c r="F176" i="1"/>
  <c r="G176" i="1" s="1"/>
  <c r="C176" i="1"/>
  <c r="F175" i="1"/>
  <c r="G175" i="1" s="1"/>
  <c r="C171" i="1"/>
  <c r="C168" i="1"/>
  <c r="C167" i="1"/>
  <c r="C166" i="1"/>
  <c r="C165" i="1"/>
  <c r="C164" i="1"/>
  <c r="F163" i="1"/>
  <c r="G163" i="1" s="1"/>
  <c r="C163" i="1"/>
  <c r="F162" i="1"/>
  <c r="G162" i="1" s="1"/>
  <c r="C162" i="1"/>
  <c r="F161" i="1"/>
  <c r="G161" i="1" s="1"/>
  <c r="C161" i="1"/>
  <c r="F160" i="1"/>
  <c r="G160" i="1" s="1"/>
  <c r="C160" i="1"/>
  <c r="F159" i="1"/>
  <c r="G159" i="1" s="1"/>
  <c r="C159" i="1"/>
  <c r="F158" i="1"/>
  <c r="G158" i="1" s="1"/>
  <c r="C158" i="1"/>
  <c r="F157" i="1"/>
  <c r="G157" i="1" s="1"/>
  <c r="C157" i="1"/>
  <c r="F156" i="1"/>
  <c r="G156" i="1" s="1"/>
  <c r="G164" i="1" s="1"/>
  <c r="C152" i="1"/>
  <c r="C149" i="1"/>
  <c r="C148" i="1"/>
  <c r="C147" i="1"/>
  <c r="C146" i="1"/>
  <c r="C145" i="1"/>
  <c r="F144" i="1"/>
  <c r="G144" i="1" s="1"/>
  <c r="C144" i="1"/>
  <c r="F143" i="1"/>
  <c r="G143" i="1" s="1"/>
  <c r="C143" i="1"/>
  <c r="F142" i="1"/>
  <c r="G142" i="1" s="1"/>
  <c r="C142" i="1"/>
  <c r="F141" i="1"/>
  <c r="G141" i="1" s="1"/>
  <c r="C141" i="1"/>
  <c r="F140" i="1"/>
  <c r="G140" i="1" s="1"/>
  <c r="C140" i="1"/>
  <c r="F139" i="1"/>
  <c r="G139" i="1" s="1"/>
  <c r="C139" i="1"/>
  <c r="F138" i="1"/>
  <c r="G138" i="1" s="1"/>
  <c r="C138" i="1"/>
  <c r="F137" i="1"/>
  <c r="G137" i="1" s="1"/>
  <c r="G145" i="1" s="1"/>
  <c r="C133" i="1"/>
  <c r="C130" i="1"/>
  <c r="C129" i="1"/>
  <c r="C128" i="1"/>
  <c r="C127" i="1"/>
  <c r="C126" i="1"/>
  <c r="F125" i="1"/>
  <c r="G125" i="1" s="1"/>
  <c r="C125" i="1"/>
  <c r="F124" i="1"/>
  <c r="G124" i="1" s="1"/>
  <c r="C124" i="1"/>
  <c r="F123" i="1"/>
  <c r="G123" i="1" s="1"/>
  <c r="C123" i="1"/>
  <c r="F122" i="1"/>
  <c r="G122" i="1" s="1"/>
  <c r="C122" i="1"/>
  <c r="F121" i="1"/>
  <c r="G121" i="1" s="1"/>
  <c r="C121" i="1"/>
  <c r="F120" i="1"/>
  <c r="G120" i="1" s="1"/>
  <c r="C120" i="1"/>
  <c r="F119" i="1"/>
  <c r="G119" i="1" s="1"/>
  <c r="C119" i="1"/>
  <c r="F118" i="1"/>
  <c r="G118" i="1" s="1"/>
  <c r="C114" i="1"/>
  <c r="C111" i="1"/>
  <c r="C110" i="1"/>
  <c r="C109" i="1"/>
  <c r="C108" i="1"/>
  <c r="C107" i="1"/>
  <c r="F106" i="1"/>
  <c r="G106" i="1" s="1"/>
  <c r="C106" i="1"/>
  <c r="F105" i="1"/>
  <c r="G105" i="1" s="1"/>
  <c r="C105" i="1"/>
  <c r="F104" i="1"/>
  <c r="G104" i="1" s="1"/>
  <c r="C104" i="1"/>
  <c r="F103" i="1"/>
  <c r="G103" i="1" s="1"/>
  <c r="C103" i="1"/>
  <c r="F102" i="1"/>
  <c r="G102" i="1" s="1"/>
  <c r="C102" i="1"/>
  <c r="F101" i="1"/>
  <c r="G101" i="1" s="1"/>
  <c r="C101" i="1"/>
  <c r="F100" i="1"/>
  <c r="G100" i="1" s="1"/>
  <c r="C100" i="1"/>
  <c r="F99" i="1"/>
  <c r="G99" i="1" s="1"/>
  <c r="C95" i="1"/>
  <c r="C92" i="1"/>
  <c r="C91" i="1"/>
  <c r="C90" i="1"/>
  <c r="C89" i="1"/>
  <c r="C88" i="1"/>
  <c r="F87" i="1"/>
  <c r="G87" i="1" s="1"/>
  <c r="C87" i="1"/>
  <c r="F86" i="1"/>
  <c r="G86" i="1" s="1"/>
  <c r="C86" i="1"/>
  <c r="F85" i="1"/>
  <c r="G85" i="1" s="1"/>
  <c r="C85" i="1"/>
  <c r="F84" i="1"/>
  <c r="G84" i="1" s="1"/>
  <c r="C84" i="1"/>
  <c r="F83" i="1"/>
  <c r="G83" i="1" s="1"/>
  <c r="C83" i="1"/>
  <c r="F82" i="1"/>
  <c r="G82" i="1" s="1"/>
  <c r="C82" i="1"/>
  <c r="F81" i="1"/>
  <c r="G81" i="1" s="1"/>
  <c r="C81" i="1"/>
  <c r="F80" i="1"/>
  <c r="G80" i="1" s="1"/>
  <c r="G88" i="1" s="1"/>
  <c r="C76" i="1"/>
  <c r="C73" i="1"/>
  <c r="C72" i="1"/>
  <c r="C71" i="1"/>
  <c r="C70" i="1"/>
  <c r="C69" i="1"/>
  <c r="F68" i="1"/>
  <c r="G68" i="1" s="1"/>
  <c r="C68" i="1"/>
  <c r="F67" i="1"/>
  <c r="G67" i="1" s="1"/>
  <c r="C67" i="1"/>
  <c r="F66" i="1"/>
  <c r="G66" i="1" s="1"/>
  <c r="C66" i="1"/>
  <c r="F65" i="1"/>
  <c r="G65" i="1" s="1"/>
  <c r="C65" i="1"/>
  <c r="F64" i="1"/>
  <c r="G64" i="1" s="1"/>
  <c r="C64" i="1"/>
  <c r="F63" i="1"/>
  <c r="G63" i="1" s="1"/>
  <c r="C63" i="1"/>
  <c r="F62" i="1"/>
  <c r="G62" i="1" s="1"/>
  <c r="C62" i="1"/>
  <c r="F61" i="1"/>
  <c r="G61" i="1" s="1"/>
  <c r="G69" i="1" s="1"/>
  <c r="C57" i="1"/>
  <c r="C54" i="1"/>
  <c r="C53" i="1"/>
  <c r="C52" i="1"/>
  <c r="C51" i="1"/>
  <c r="C50" i="1"/>
  <c r="F49" i="1"/>
  <c r="G49" i="1" s="1"/>
  <c r="C49" i="1"/>
  <c r="F48" i="1"/>
  <c r="G48" i="1" s="1"/>
  <c r="C48" i="1"/>
  <c r="F47" i="1"/>
  <c r="G47" i="1" s="1"/>
  <c r="C47" i="1"/>
  <c r="F46" i="1"/>
  <c r="G46" i="1" s="1"/>
  <c r="C46" i="1"/>
  <c r="F45" i="1"/>
  <c r="G45" i="1" s="1"/>
  <c r="C45" i="1"/>
  <c r="F44" i="1"/>
  <c r="G44" i="1" s="1"/>
  <c r="C44" i="1"/>
  <c r="F43" i="1"/>
  <c r="G43" i="1" s="1"/>
  <c r="C43" i="1"/>
  <c r="F42" i="1"/>
  <c r="G42" i="1" s="1"/>
  <c r="C38" i="1"/>
  <c r="C35" i="1"/>
  <c r="C34" i="1"/>
  <c r="C33" i="1"/>
  <c r="C32" i="1"/>
  <c r="C31" i="1"/>
  <c r="F30" i="1"/>
  <c r="G30" i="1" s="1"/>
  <c r="C30" i="1"/>
  <c r="F29" i="1"/>
  <c r="G29" i="1" s="1"/>
  <c r="C29" i="1"/>
  <c r="F28" i="1"/>
  <c r="G28" i="1" s="1"/>
  <c r="C28" i="1"/>
  <c r="F27" i="1"/>
  <c r="G27" i="1" s="1"/>
  <c r="C27" i="1"/>
  <c r="F26" i="1"/>
  <c r="G26" i="1" s="1"/>
  <c r="C26" i="1"/>
  <c r="F25" i="1"/>
  <c r="G25" i="1" s="1"/>
  <c r="C25" i="1"/>
  <c r="F24" i="1"/>
  <c r="G24" i="1" s="1"/>
  <c r="C24" i="1"/>
  <c r="F23" i="1"/>
  <c r="G23" i="1" s="1"/>
  <c r="G4" i="1"/>
  <c r="F11" i="1"/>
  <c r="G11" i="1" s="1"/>
  <c r="F10" i="1"/>
  <c r="G10" i="1" s="1"/>
  <c r="F9" i="1"/>
  <c r="G9" i="1" s="1"/>
  <c r="F8" i="1"/>
  <c r="G8" i="1" s="1"/>
  <c r="F7" i="1"/>
  <c r="G7" i="1" s="1"/>
  <c r="F5" i="1"/>
  <c r="G5" i="1" s="1"/>
  <c r="C19" i="1"/>
  <c r="C16" i="1"/>
  <c r="C15" i="1"/>
  <c r="C14" i="1"/>
  <c r="C13" i="1"/>
  <c r="C12" i="1"/>
  <c r="C11" i="1"/>
  <c r="C10" i="1"/>
  <c r="C9" i="1"/>
  <c r="C8" i="1"/>
  <c r="C7" i="1"/>
  <c r="C6" i="1"/>
  <c r="C5" i="1"/>
  <c r="G12" i="1" l="1"/>
  <c r="G31" i="1"/>
  <c r="G107" i="1"/>
  <c r="G183" i="1"/>
  <c r="G50" i="1"/>
  <c r="G126" i="1"/>
  <c r="G202" i="1"/>
</calcChain>
</file>

<file path=xl/sharedStrings.xml><?xml version="1.0" encoding="utf-8"?>
<sst xmlns="http://schemas.openxmlformats.org/spreadsheetml/2006/main" count="844" uniqueCount="48">
  <si>
    <t>Asian</t>
  </si>
  <si>
    <t>Black</t>
  </si>
  <si>
    <t>Caucasian</t>
  </si>
  <si>
    <t>Hispanic</t>
  </si>
  <si>
    <t>Indigenous</t>
  </si>
  <si>
    <t>Middle Eastern</t>
  </si>
  <si>
    <t>Other</t>
  </si>
  <si>
    <t>South Asian</t>
  </si>
  <si>
    <t>Census 2016</t>
  </si>
  <si>
    <t>Total - Visible minority for the population in private households - 25% sample data</t>
  </si>
  <si>
    <t>Filipino</t>
  </si>
  <si>
    <t>Chinese</t>
  </si>
  <si>
    <t>Arab</t>
  </si>
  <si>
    <t>West Asian</t>
  </si>
  <si>
    <t>Southeast Asian</t>
  </si>
  <si>
    <t>Korean</t>
  </si>
  <si>
    <t>Japanese</t>
  </si>
  <si>
    <t>Total visible minority population</t>
  </si>
  <si>
    <t>Latin American</t>
  </si>
  <si>
    <t>Visible minority, n.i.e.</t>
  </si>
  <si>
    <t>Total - Aboriginal identity for the population in private households - 25% sample data</t>
  </si>
  <si>
    <t>Aboriginal identity</t>
  </si>
  <si>
    <t>Census 2016 Ethnicity Categories</t>
  </si>
  <si>
    <t>Census %</t>
  </si>
  <si>
    <t>Vancouver</t>
  </si>
  <si>
    <t>Abbotsford</t>
  </si>
  <si>
    <t>Central Saanich</t>
  </si>
  <si>
    <t>Delta</t>
  </si>
  <si>
    <t>Nelson</t>
  </si>
  <si>
    <t>New Westminster</t>
  </si>
  <si>
    <t>Oak Bay</t>
  </si>
  <si>
    <t>Port Moody</t>
  </si>
  <si>
    <t>Saanich</t>
  </si>
  <si>
    <t>Victoria and Esquimalt</t>
  </si>
  <si>
    <t>West Vancouver</t>
  </si>
  <si>
    <t>Multiple visible minorities</t>
  </si>
  <si>
    <t>Male</t>
  </si>
  <si>
    <t>Female</t>
  </si>
  <si>
    <t>Calculations to convert Census 2016 population data to fit B.C. municipal police department street check categories were based on the Vancouver Police Department's calculations in its 2018 "Understanding Street Checks" report</t>
  </si>
  <si>
    <t>B.C. Street Check Ethnicity Categories</t>
  </si>
  <si>
    <t>%, Using B.C. Street Check Ethnicity Categories</t>
  </si>
  <si>
    <t>Totals, Using B.C. Street Check Ethnicity Categories</t>
  </si>
  <si>
    <t>Victoria Census Numbers</t>
  </si>
  <si>
    <t>Esquimalt Census Numbers</t>
  </si>
  <si>
    <t>Male Totals, Using B.C. Street Check Ethnicity Categories</t>
  </si>
  <si>
    <t>Male %, Using B.C. Street Check Ethnicity Categories</t>
  </si>
  <si>
    <t>Female Totals, Using B.C. Street Check Ethnicity Categories</t>
  </si>
  <si>
    <t>Female %, Using B.C. Street Check Ethnicity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</si>
</sst>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4"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2" fillId="0" borderId="0" xfId="0" applyFont="1"/>
    <xf numFmtId="164" fontId="0" fillId="0" borderId="0" xfId="1" applyNumberFormat="1" applyFont="1"/>
    <xf numFmtId="3" fontId="0" fillId="0" borderId="0" xfId="0" applyNumberFormat="1"/>
    <xf numFmtId="0" fontId="2" fillId="2" borderId="0" xfId="0" applyFont="1" applyFill="1"/>
    <xf numFmtId="0" fontId="0" fillId="2" borderId="0" xfId="0" applyFill="1"/>
    <xf numFmtId="164" fontId="0" fillId="0" borderId="0" xfId="0" applyNumberFormat="1"/>
    <xf numFmtId="1" fontId="0" fillId="2" borderId="0" xfId="0" applyNumberFormat="1" applyFill="1"/>
    <xf numFmtId="1" fontId="2" fillId="0" borderId="0" xfId="0" applyNumberFormat="1" applyFont="1"/>
    <xf numFmtId="1" fontId="0" fillId="0" borderId="0" xfId="1" applyNumberFormat="1" applyFont="1"/>
    <xf numFmtId="1" fontId="0" fillId="0" borderId="0" xfId="0" applyNumberFormat="1"/>
    <xf numFmtId="0" fontId="0" fillId="0" borderId="0" xfId="1" applyNumberFormat="1" applyFont="1"/>
    <xf numFmtId="0" fontId="0" fillId="0" borderId="0" xfId="0" applyNumberFormat="1"/>
    <xf numFmtId="1" fontId="0" fillId="2" borderId="0" xfId="2" applyNumberFormat="1" applyFont="1" applyFill="1"/>
    <xf numFmtId="1" fontId="2" fillId="0" borderId="0" xfId="2" applyNumberFormat="1" applyFont="1"/>
    <xf numFmtId="1" fontId="0" fillId="0" borderId="0" xfId="2" applyNumberFormat="1" applyFont="1"/>
    <xf numFmtId="0" fontId="0" fillId="0" borderId="0" xfId="0" applyAlignment="1">
      <alignment horizontal="center"/>
    </xf>
    <xf numFmtId="0" fontId="3" fillId="0" borderId="0" xfId="0" applyFont="1" applyAlignment="1">
      <alignment horizontal="left"/>
    </xf>
    <xf numFmtId="0" fontId="0" fillId="2" borderId="0" xfId="0" applyFill="1" applyAlignment="1">
      <alignment horizontal="center"/>
    </xf>
    <xf numFmtId="0" fontId="2" fillId="0" borderId="0" xfId="0" applyFont="1" applyAlignment="1">
      <alignment horizontal="center" wrapText="1"/>
    </xf>
    <xf numFmtId="164" fontId="0" fillId="0" borderId="0" xfId="1" applyNumberFormat="1" applyFont="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2" fillId="2" borderId="0" xfId="0" applyFont="1" applyFill="1" applyAlignment="1">
      <alignment horizontal="left"/>
    </xf>
    <xf numFmtId="0" fontId="3" fillId="0" borderId="0" xfId="0" applyFont="1" applyAlignment="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62E18-634B-4048-892D-42B4FE50C05C}">
  <dimension ref="A1:N209"/>
  <sheetViews>
    <sheetView topLeftCell="B156" zoomScale="101" workbookViewId="0">
      <selection activeCell="E3" sqref="E3:G3"/>
    </sheetView>
  </sheetViews>
  <sheetFormatPr baseColWidth="10" defaultRowHeight="16" x14ac:dyDescent="0.2"/>
  <cols>
    <col min="1" max="1" width="73.1640625" bestFit="1" customWidth="1"/>
    <col min="5" max="5" width="17.33203125" style="26" customWidth="1"/>
    <col min="6" max="6" width="16" style="16" customWidth="1"/>
    <col min="7" max="7" width="12.83203125" style="16" customWidth="1"/>
    <col min="13" max="13" width="10.83203125" customWidth="1"/>
    <col min="14" max="14" width="12.33203125" customWidth="1"/>
  </cols>
  <sheetData>
    <row r="1" spans="1:12" x14ac:dyDescent="0.2">
      <c r="A1" s="17" t="s">
        <v>38</v>
      </c>
      <c r="B1" s="17"/>
      <c r="C1" s="17"/>
      <c r="D1" s="17"/>
      <c r="E1" s="17"/>
      <c r="F1" s="17"/>
      <c r="G1" s="17"/>
      <c r="H1" s="17"/>
      <c r="I1" s="17"/>
      <c r="J1" s="17"/>
      <c r="K1" s="28"/>
      <c r="L1" s="28"/>
    </row>
    <row r="2" spans="1:12" x14ac:dyDescent="0.2">
      <c r="A2" s="4" t="s">
        <v>24</v>
      </c>
      <c r="B2" s="5"/>
      <c r="C2" s="5"/>
      <c r="D2" s="5"/>
      <c r="E2" s="23"/>
      <c r="F2" s="18"/>
      <c r="G2" s="18"/>
    </row>
    <row r="3" spans="1:12" ht="67" customHeight="1" x14ac:dyDescent="0.2">
      <c r="A3" s="1" t="s">
        <v>22</v>
      </c>
      <c r="B3" s="1" t="s">
        <v>8</v>
      </c>
      <c r="C3" s="1" t="s">
        <v>23</v>
      </c>
      <c r="E3" s="24" t="s">
        <v>39</v>
      </c>
      <c r="F3" s="19" t="s">
        <v>41</v>
      </c>
      <c r="G3" s="19" t="s">
        <v>40</v>
      </c>
    </row>
    <row r="4" spans="1:12" x14ac:dyDescent="0.2">
      <c r="A4" s="1" t="s">
        <v>9</v>
      </c>
      <c r="B4">
        <v>618210</v>
      </c>
      <c r="C4" s="2"/>
      <c r="E4" s="25" t="s">
        <v>0</v>
      </c>
      <c r="F4" s="16">
        <f>B7+B9+B12+B14+B15</f>
        <v>240435</v>
      </c>
      <c r="G4" s="20">
        <f>F4/B4</f>
        <v>0.38892124035521908</v>
      </c>
    </row>
    <row r="5" spans="1:12" x14ac:dyDescent="0.2">
      <c r="A5" s="1" t="s">
        <v>17</v>
      </c>
      <c r="B5">
        <v>319010</v>
      </c>
      <c r="C5" s="2">
        <f>B5/B4</f>
        <v>0.51602206370003723</v>
      </c>
      <c r="E5" s="25" t="s">
        <v>1</v>
      </c>
      <c r="F5" s="16">
        <f>B8</f>
        <v>6345</v>
      </c>
      <c r="G5" s="20">
        <f>F5/B4</f>
        <v>1.0263502693259572E-2</v>
      </c>
    </row>
    <row r="6" spans="1:12" x14ac:dyDescent="0.2">
      <c r="A6" s="1" t="s">
        <v>7</v>
      </c>
      <c r="B6">
        <v>37130</v>
      </c>
      <c r="C6" s="2">
        <f>B6/B4</f>
        <v>6.0060497242037499E-2</v>
      </c>
      <c r="E6" s="25" t="s">
        <v>2</v>
      </c>
      <c r="F6" s="21">
        <f>(B4-B5-B19)</f>
        <v>285295</v>
      </c>
      <c r="G6" s="20">
        <f>F6/B4</f>
        <v>0.46148557933388329</v>
      </c>
    </row>
    <row r="7" spans="1:12" x14ac:dyDescent="0.2">
      <c r="A7" s="1" t="s">
        <v>11</v>
      </c>
      <c r="B7">
        <v>167180</v>
      </c>
      <c r="C7" s="2">
        <f>B7/B4</f>
        <v>0.27042590705423725</v>
      </c>
      <c r="E7" s="25" t="s">
        <v>3</v>
      </c>
      <c r="F7" s="16">
        <f>B10</f>
        <v>10935</v>
      </c>
      <c r="G7" s="20">
        <f>F7/B4</f>
        <v>1.7688164216043092E-2</v>
      </c>
    </row>
    <row r="8" spans="1:12" x14ac:dyDescent="0.2">
      <c r="A8" s="1" t="s">
        <v>1</v>
      </c>
      <c r="B8">
        <v>6345</v>
      </c>
      <c r="C8" s="2">
        <f>B8/B4</f>
        <v>1.0263502693259572E-2</v>
      </c>
      <c r="E8" s="25" t="s">
        <v>4</v>
      </c>
      <c r="F8" s="21">
        <f>B19</f>
        <v>13905</v>
      </c>
      <c r="G8" s="20">
        <f>F8/B18</f>
        <v>2.2492356966079489E-2</v>
      </c>
    </row>
    <row r="9" spans="1:12" x14ac:dyDescent="0.2">
      <c r="A9" s="1" t="s">
        <v>10</v>
      </c>
      <c r="B9">
        <v>36460</v>
      </c>
      <c r="C9" s="2">
        <f>B9/B4</f>
        <v>5.8976723119975413E-2</v>
      </c>
      <c r="E9" s="25" t="s">
        <v>5</v>
      </c>
      <c r="F9" s="16">
        <f>B11+B13</f>
        <v>11595</v>
      </c>
      <c r="G9" s="20">
        <f>F9/B4</f>
        <v>1.8755762604940069E-2</v>
      </c>
    </row>
    <row r="10" spans="1:12" x14ac:dyDescent="0.2">
      <c r="A10" s="1" t="s">
        <v>18</v>
      </c>
      <c r="B10">
        <v>10935</v>
      </c>
      <c r="C10" s="2">
        <f>B10/B4</f>
        <v>1.7688164216043092E-2</v>
      </c>
      <c r="E10" s="25" t="s">
        <v>6</v>
      </c>
      <c r="F10" s="16">
        <f>B16</f>
        <v>1500</v>
      </c>
      <c r="G10" s="20">
        <f>F10/B4</f>
        <v>2.4263599747658565E-3</v>
      </c>
      <c r="I10" s="3"/>
      <c r="J10" s="2"/>
    </row>
    <row r="11" spans="1:12" x14ac:dyDescent="0.2">
      <c r="A11" s="1" t="s">
        <v>12</v>
      </c>
      <c r="B11">
        <v>2965</v>
      </c>
      <c r="C11" s="2">
        <f>B11/B4</f>
        <v>4.7961048834538429E-3</v>
      </c>
      <c r="E11" s="25" t="s">
        <v>7</v>
      </c>
      <c r="F11" s="16">
        <f>B6</f>
        <v>37130</v>
      </c>
      <c r="G11" s="20">
        <f>F11/B4</f>
        <v>6.0060497242037499E-2</v>
      </c>
    </row>
    <row r="12" spans="1:12" x14ac:dyDescent="0.2">
      <c r="A12" s="1" t="s">
        <v>14</v>
      </c>
      <c r="B12">
        <v>17120</v>
      </c>
      <c r="C12" s="2">
        <f>B12/B4</f>
        <v>2.7692855178660974E-2</v>
      </c>
      <c r="G12" s="22">
        <f>SUM(G4:G11)</f>
        <v>0.98209346338622805</v>
      </c>
    </row>
    <row r="13" spans="1:12" x14ac:dyDescent="0.2">
      <c r="A13" s="1" t="s">
        <v>13</v>
      </c>
      <c r="B13">
        <v>8630</v>
      </c>
      <c r="C13" s="2">
        <f>B13/B4</f>
        <v>1.3959657721486227E-2</v>
      </c>
    </row>
    <row r="14" spans="1:12" x14ac:dyDescent="0.2">
      <c r="A14" s="1" t="s">
        <v>15</v>
      </c>
      <c r="B14">
        <v>9360</v>
      </c>
      <c r="C14" s="2">
        <f>B14/B4</f>
        <v>1.5140486242538944E-2</v>
      </c>
    </row>
    <row r="15" spans="1:12" x14ac:dyDescent="0.2">
      <c r="A15" s="1" t="s">
        <v>16</v>
      </c>
      <c r="B15">
        <v>10315</v>
      </c>
      <c r="C15" s="2">
        <f>B15/B4</f>
        <v>1.6685268759806537E-2</v>
      </c>
    </row>
    <row r="16" spans="1:12" x14ac:dyDescent="0.2">
      <c r="A16" s="1" t="s">
        <v>19</v>
      </c>
      <c r="B16">
        <v>1500</v>
      </c>
      <c r="C16" s="2">
        <f>B16/B4</f>
        <v>2.4263599747658565E-3</v>
      </c>
    </row>
    <row r="17" spans="1:10" x14ac:dyDescent="0.2">
      <c r="A17" s="1" t="s">
        <v>35</v>
      </c>
      <c r="B17">
        <v>11070</v>
      </c>
      <c r="C17" s="2">
        <f>B17/B4</f>
        <v>1.790653661377202E-2</v>
      </c>
    </row>
    <row r="18" spans="1:10" x14ac:dyDescent="0.2">
      <c r="A18" s="1" t="s">
        <v>20</v>
      </c>
      <c r="B18" s="3">
        <v>618210</v>
      </c>
      <c r="C18" s="2"/>
    </row>
    <row r="19" spans="1:10" x14ac:dyDescent="0.2">
      <c r="A19" s="1" t="s">
        <v>21</v>
      </c>
      <c r="B19" s="3">
        <v>13905</v>
      </c>
      <c r="C19" s="2">
        <f>B19/B18</f>
        <v>2.2492356966079489E-2</v>
      </c>
    </row>
    <row r="21" spans="1:10" x14ac:dyDescent="0.2">
      <c r="A21" s="4" t="s">
        <v>25</v>
      </c>
      <c r="B21" s="5"/>
      <c r="C21" s="5"/>
      <c r="D21" s="5"/>
      <c r="E21" s="23"/>
      <c r="F21" s="18"/>
      <c r="G21" s="18"/>
    </row>
    <row r="22" spans="1:10" ht="68" x14ac:dyDescent="0.2">
      <c r="A22" s="1" t="s">
        <v>22</v>
      </c>
      <c r="B22" s="1" t="s">
        <v>8</v>
      </c>
      <c r="C22" s="1" t="s">
        <v>23</v>
      </c>
      <c r="E22" s="24" t="s">
        <v>39</v>
      </c>
      <c r="F22" s="19" t="s">
        <v>41</v>
      </c>
      <c r="G22" s="19" t="s">
        <v>40</v>
      </c>
    </row>
    <row r="23" spans="1:10" x14ac:dyDescent="0.2">
      <c r="A23" s="1" t="s">
        <v>9</v>
      </c>
      <c r="B23">
        <v>138555</v>
      </c>
      <c r="C23" s="2"/>
      <c r="E23" s="25" t="s">
        <v>0</v>
      </c>
      <c r="F23" s="16">
        <f>B26+B28+B31+B33+B34</f>
        <v>7255</v>
      </c>
      <c r="G23" s="20">
        <f>F23/B23</f>
        <v>5.2361877954602863E-2</v>
      </c>
    </row>
    <row r="24" spans="1:10" x14ac:dyDescent="0.2">
      <c r="A24" s="1" t="s">
        <v>17</v>
      </c>
      <c r="B24">
        <v>46635</v>
      </c>
      <c r="C24" s="2">
        <f>B24/B23</f>
        <v>0.33658114106311571</v>
      </c>
      <c r="E24" s="25" t="s">
        <v>1</v>
      </c>
      <c r="F24" s="16">
        <f>B27</f>
        <v>1415</v>
      </c>
      <c r="G24" s="20">
        <f>F24/B23</f>
        <v>1.0212550972537981E-2</v>
      </c>
    </row>
    <row r="25" spans="1:10" x14ac:dyDescent="0.2">
      <c r="A25" s="1" t="s">
        <v>7</v>
      </c>
      <c r="B25">
        <v>35310</v>
      </c>
      <c r="C25" s="2">
        <f>B25/B23</f>
        <v>0.25484464653025873</v>
      </c>
      <c r="E25" s="25" t="s">
        <v>2</v>
      </c>
      <c r="F25" s="21">
        <f>(B23-B24-B38)</f>
        <v>85325</v>
      </c>
      <c r="G25" s="20">
        <f>F25/B23</f>
        <v>0.61582043231929562</v>
      </c>
    </row>
    <row r="26" spans="1:10" x14ac:dyDescent="0.2">
      <c r="A26" s="1" t="s">
        <v>11</v>
      </c>
      <c r="B26">
        <v>2290</v>
      </c>
      <c r="C26" s="2">
        <f>B26/B23</f>
        <v>1.6527732669337086E-2</v>
      </c>
      <c r="E26" s="25" t="s">
        <v>3</v>
      </c>
      <c r="F26" s="16">
        <f>B29</f>
        <v>1120</v>
      </c>
      <c r="G26" s="20">
        <f>F26/B23</f>
        <v>8.0834325719028547E-3</v>
      </c>
    </row>
    <row r="27" spans="1:10" x14ac:dyDescent="0.2">
      <c r="A27" s="1" t="s">
        <v>1</v>
      </c>
      <c r="B27">
        <v>1415</v>
      </c>
      <c r="C27" s="2">
        <f>B27/B23</f>
        <v>1.0212550972537981E-2</v>
      </c>
      <c r="E27" s="25" t="s">
        <v>4</v>
      </c>
      <c r="F27" s="21">
        <f>B38</f>
        <v>6595</v>
      </c>
      <c r="G27" s="20">
        <f>F27/B37</f>
        <v>4.7598426617588681E-2</v>
      </c>
    </row>
    <row r="28" spans="1:10" x14ac:dyDescent="0.2">
      <c r="A28" s="1" t="s">
        <v>10</v>
      </c>
      <c r="B28">
        <v>1570</v>
      </c>
      <c r="C28" s="2">
        <f>B28/B23</f>
        <v>1.1331240301685251E-2</v>
      </c>
      <c r="E28" s="25" t="s">
        <v>5</v>
      </c>
      <c r="F28" s="16">
        <f>B30+B32</f>
        <v>555</v>
      </c>
      <c r="G28" s="20">
        <f>F28/B23</f>
        <v>4.0056295333982892E-3</v>
      </c>
      <c r="J28" s="2"/>
    </row>
    <row r="29" spans="1:10" x14ac:dyDescent="0.2">
      <c r="A29" s="1" t="s">
        <v>18</v>
      </c>
      <c r="B29">
        <v>1120</v>
      </c>
      <c r="C29" s="2">
        <f>B29/B23</f>
        <v>8.0834325719028547E-3</v>
      </c>
      <c r="E29" s="25" t="s">
        <v>6</v>
      </c>
      <c r="F29" s="16">
        <f>B35</f>
        <v>230</v>
      </c>
      <c r="G29" s="20">
        <f>F29/B23</f>
        <v>1.6599906174443362E-3</v>
      </c>
      <c r="J29" s="2"/>
    </row>
    <row r="30" spans="1:10" x14ac:dyDescent="0.2">
      <c r="A30" s="1" t="s">
        <v>12</v>
      </c>
      <c r="B30">
        <v>340</v>
      </c>
      <c r="C30" s="2">
        <f>B30/B23</f>
        <v>2.4538991736133666E-3</v>
      </c>
      <c r="E30" s="25" t="s">
        <v>7</v>
      </c>
      <c r="F30" s="16">
        <f>B25</f>
        <v>35310</v>
      </c>
      <c r="G30" s="20">
        <f>F30/B23</f>
        <v>0.25484464653025873</v>
      </c>
    </row>
    <row r="31" spans="1:10" x14ac:dyDescent="0.2">
      <c r="A31" s="1" t="s">
        <v>14</v>
      </c>
      <c r="B31">
        <v>1540</v>
      </c>
      <c r="C31" s="2">
        <f>B31/B23</f>
        <v>1.1114719786366425E-2</v>
      </c>
      <c r="G31" s="22">
        <f>SUM(G23:G30)</f>
        <v>0.99458698711702942</v>
      </c>
    </row>
    <row r="32" spans="1:10" x14ac:dyDescent="0.2">
      <c r="A32" s="1" t="s">
        <v>13</v>
      </c>
      <c r="B32">
        <v>215</v>
      </c>
      <c r="C32" s="2">
        <f>B32/B23</f>
        <v>1.5517303597849229E-3</v>
      </c>
    </row>
    <row r="33" spans="1:7" x14ac:dyDescent="0.2">
      <c r="A33" s="1" t="s">
        <v>15</v>
      </c>
      <c r="B33">
        <v>1340</v>
      </c>
      <c r="C33" s="2">
        <f>B33/B23</f>
        <v>9.6712496842409155E-3</v>
      </c>
    </row>
    <row r="34" spans="1:7" x14ac:dyDescent="0.2">
      <c r="A34" s="1" t="s">
        <v>16</v>
      </c>
      <c r="B34">
        <v>515</v>
      </c>
      <c r="C34" s="2">
        <f>B34/B23</f>
        <v>3.7169355129731876E-3</v>
      </c>
    </row>
    <row r="35" spans="1:7" x14ac:dyDescent="0.2">
      <c r="A35" s="1" t="s">
        <v>19</v>
      </c>
      <c r="B35">
        <v>230</v>
      </c>
      <c r="C35" s="2">
        <f>B35/B23</f>
        <v>1.6599906174443362E-3</v>
      </c>
    </row>
    <row r="36" spans="1:7" x14ac:dyDescent="0.2">
      <c r="A36" s="1" t="s">
        <v>35</v>
      </c>
      <c r="B36">
        <v>755</v>
      </c>
      <c r="C36" s="2">
        <f>B36/B23</f>
        <v>5.4490996355237992E-3</v>
      </c>
    </row>
    <row r="37" spans="1:7" x14ac:dyDescent="0.2">
      <c r="A37" s="1" t="s">
        <v>20</v>
      </c>
      <c r="B37" s="3">
        <v>138555</v>
      </c>
      <c r="C37" s="2"/>
    </row>
    <row r="38" spans="1:7" x14ac:dyDescent="0.2">
      <c r="A38" s="1" t="s">
        <v>21</v>
      </c>
      <c r="B38" s="3">
        <v>6595</v>
      </c>
      <c r="C38" s="2">
        <f>B38/B37</f>
        <v>4.7598426617588681E-2</v>
      </c>
    </row>
    <row r="40" spans="1:7" x14ac:dyDescent="0.2">
      <c r="A40" s="4" t="s">
        <v>26</v>
      </c>
      <c r="B40" s="5"/>
      <c r="C40" s="5"/>
      <c r="D40" s="5"/>
      <c r="E40" s="23"/>
      <c r="F40" s="18"/>
      <c r="G40" s="18"/>
    </row>
    <row r="41" spans="1:7" ht="68" x14ac:dyDescent="0.2">
      <c r="A41" s="1" t="s">
        <v>22</v>
      </c>
      <c r="B41" s="1" t="s">
        <v>8</v>
      </c>
      <c r="C41" s="1" t="s">
        <v>23</v>
      </c>
      <c r="E41" s="24" t="s">
        <v>39</v>
      </c>
      <c r="F41" s="19" t="s">
        <v>41</v>
      </c>
      <c r="G41" s="19" t="s">
        <v>40</v>
      </c>
    </row>
    <row r="42" spans="1:7" x14ac:dyDescent="0.2">
      <c r="A42" s="1" t="s">
        <v>9</v>
      </c>
      <c r="B42">
        <v>16470</v>
      </c>
      <c r="C42" s="2"/>
      <c r="E42" s="25" t="s">
        <v>0</v>
      </c>
      <c r="F42" s="16">
        <f>B45+B47+B50+B52+B53</f>
        <v>530</v>
      </c>
      <c r="G42" s="20">
        <f>F42/B42</f>
        <v>3.2179720704310869E-2</v>
      </c>
    </row>
    <row r="43" spans="1:7" x14ac:dyDescent="0.2">
      <c r="A43" s="1" t="s">
        <v>17</v>
      </c>
      <c r="B43">
        <v>1060</v>
      </c>
      <c r="C43" s="2">
        <f>B43/B42</f>
        <v>6.4359441408621737E-2</v>
      </c>
      <c r="E43" s="25" t="s">
        <v>1</v>
      </c>
      <c r="F43" s="16">
        <f>B46</f>
        <v>80</v>
      </c>
      <c r="G43" s="20">
        <f>F43/B42</f>
        <v>4.8573163327261691E-3</v>
      </c>
    </row>
    <row r="44" spans="1:7" x14ac:dyDescent="0.2">
      <c r="A44" s="1" t="s">
        <v>7</v>
      </c>
      <c r="B44">
        <v>365</v>
      </c>
      <c r="C44" s="2">
        <f>B44/B42</f>
        <v>2.2161505768063146E-2</v>
      </c>
      <c r="E44" s="25" t="s">
        <v>2</v>
      </c>
      <c r="F44" s="21">
        <f>(B42-B43-B57)</f>
        <v>14750</v>
      </c>
      <c r="G44" s="20">
        <f>F44/B42</f>
        <v>0.89556769884638732</v>
      </c>
    </row>
    <row r="45" spans="1:7" x14ac:dyDescent="0.2">
      <c r="A45" s="1" t="s">
        <v>11</v>
      </c>
      <c r="B45">
        <v>280</v>
      </c>
      <c r="C45" s="2">
        <f>B45/B42</f>
        <v>1.700060716454159E-2</v>
      </c>
      <c r="E45" s="25" t="s">
        <v>3</v>
      </c>
      <c r="F45" s="16">
        <f>B48</f>
        <v>50</v>
      </c>
      <c r="G45" s="20">
        <f>F45/B42</f>
        <v>3.0358227079538553E-3</v>
      </c>
    </row>
    <row r="46" spans="1:7" x14ac:dyDescent="0.2">
      <c r="A46" s="1" t="s">
        <v>1</v>
      </c>
      <c r="B46">
        <v>80</v>
      </c>
      <c r="C46" s="2">
        <f>B46/B42</f>
        <v>4.8573163327261691E-3</v>
      </c>
      <c r="E46" s="25" t="s">
        <v>4</v>
      </c>
      <c r="F46" s="21">
        <f>B57</f>
        <v>660</v>
      </c>
      <c r="G46" s="20">
        <f>F46/B56</f>
        <v>4.0072859744990891E-2</v>
      </c>
    </row>
    <row r="47" spans="1:7" x14ac:dyDescent="0.2">
      <c r="A47" s="1" t="s">
        <v>10</v>
      </c>
      <c r="B47">
        <v>140</v>
      </c>
      <c r="C47" s="2">
        <f>B47/B42</f>
        <v>8.5003035822707948E-3</v>
      </c>
      <c r="E47" s="25" t="s">
        <v>5</v>
      </c>
      <c r="F47" s="16">
        <f>B49+B51</f>
        <v>0</v>
      </c>
      <c r="G47" s="20">
        <f>F47/B42</f>
        <v>0</v>
      </c>
    </row>
    <row r="48" spans="1:7" x14ac:dyDescent="0.2">
      <c r="A48" s="1" t="s">
        <v>18</v>
      </c>
      <c r="B48">
        <v>50</v>
      </c>
      <c r="C48" s="2">
        <f>B48/B42</f>
        <v>3.0358227079538553E-3</v>
      </c>
      <c r="E48" s="25" t="s">
        <v>6</v>
      </c>
      <c r="F48" s="16">
        <f>B54</f>
        <v>0</v>
      </c>
      <c r="G48" s="20">
        <f>F48/B42</f>
        <v>0</v>
      </c>
    </row>
    <row r="49" spans="1:7" x14ac:dyDescent="0.2">
      <c r="A49" s="1" t="s">
        <v>12</v>
      </c>
      <c r="B49">
        <v>0</v>
      </c>
      <c r="C49" s="2">
        <f>B49/B42</f>
        <v>0</v>
      </c>
      <c r="E49" s="25" t="s">
        <v>7</v>
      </c>
      <c r="F49" s="16">
        <f>B44</f>
        <v>365</v>
      </c>
      <c r="G49" s="20">
        <f>F49/B42</f>
        <v>2.2161505768063146E-2</v>
      </c>
    </row>
    <row r="50" spans="1:7" x14ac:dyDescent="0.2">
      <c r="A50" s="1" t="s">
        <v>14</v>
      </c>
      <c r="B50">
        <v>35</v>
      </c>
      <c r="C50" s="2">
        <f>B50/B42</f>
        <v>2.1250758955676987E-3</v>
      </c>
      <c r="G50" s="22">
        <f>SUM(G42:G49)</f>
        <v>0.99787492410443235</v>
      </c>
    </row>
    <row r="51" spans="1:7" x14ac:dyDescent="0.2">
      <c r="A51" s="1" t="s">
        <v>13</v>
      </c>
      <c r="B51">
        <v>0</v>
      </c>
      <c r="C51" s="2">
        <f>B51/B42</f>
        <v>0</v>
      </c>
    </row>
    <row r="52" spans="1:7" x14ac:dyDescent="0.2">
      <c r="A52" s="1" t="s">
        <v>15</v>
      </c>
      <c r="B52">
        <v>10</v>
      </c>
      <c r="C52" s="2">
        <f>B52/B42</f>
        <v>6.0716454159077113E-4</v>
      </c>
    </row>
    <row r="53" spans="1:7" x14ac:dyDescent="0.2">
      <c r="A53" s="1" t="s">
        <v>16</v>
      </c>
      <c r="B53">
        <v>65</v>
      </c>
      <c r="C53" s="2">
        <f>B53/B42</f>
        <v>3.946569520340012E-3</v>
      </c>
    </row>
    <row r="54" spans="1:7" x14ac:dyDescent="0.2">
      <c r="A54" s="1" t="s">
        <v>19</v>
      </c>
      <c r="B54">
        <v>0</v>
      </c>
      <c r="C54" s="2">
        <f>B54/B42</f>
        <v>0</v>
      </c>
    </row>
    <row r="55" spans="1:7" x14ac:dyDescent="0.2">
      <c r="A55" s="1" t="s">
        <v>35</v>
      </c>
      <c r="B55">
        <v>20</v>
      </c>
      <c r="C55" s="2">
        <f>B55/B42</f>
        <v>1.2143290831815423E-3</v>
      </c>
    </row>
    <row r="56" spans="1:7" x14ac:dyDescent="0.2">
      <c r="A56" s="1" t="s">
        <v>20</v>
      </c>
      <c r="B56" s="3">
        <v>16470</v>
      </c>
      <c r="C56" s="2"/>
    </row>
    <row r="57" spans="1:7" x14ac:dyDescent="0.2">
      <c r="A57" s="1" t="s">
        <v>21</v>
      </c>
      <c r="B57" s="3">
        <v>660</v>
      </c>
      <c r="C57" s="2">
        <f>B57/B56</f>
        <v>4.0072859744990891E-2</v>
      </c>
    </row>
    <row r="59" spans="1:7" x14ac:dyDescent="0.2">
      <c r="A59" s="4" t="s">
        <v>27</v>
      </c>
      <c r="B59" s="5"/>
      <c r="C59" s="5"/>
      <c r="D59" s="5"/>
      <c r="E59" s="23"/>
      <c r="F59" s="18"/>
      <c r="G59" s="18"/>
    </row>
    <row r="60" spans="1:7" ht="68" x14ac:dyDescent="0.2">
      <c r="A60" s="1" t="s">
        <v>22</v>
      </c>
      <c r="B60" s="1" t="s">
        <v>8</v>
      </c>
      <c r="C60" s="1" t="s">
        <v>23</v>
      </c>
      <c r="E60" s="24" t="s">
        <v>39</v>
      </c>
      <c r="F60" s="19" t="s">
        <v>41</v>
      </c>
      <c r="G60" s="19" t="s">
        <v>40</v>
      </c>
    </row>
    <row r="61" spans="1:7" x14ac:dyDescent="0.2">
      <c r="A61" s="1" t="s">
        <v>9</v>
      </c>
      <c r="B61">
        <v>100845</v>
      </c>
      <c r="C61" s="2"/>
      <c r="E61" s="25" t="s">
        <v>0</v>
      </c>
      <c r="F61" s="16">
        <f>B64+B66+B69+B71+B72</f>
        <v>12560</v>
      </c>
      <c r="G61" s="20">
        <f>F61/B61</f>
        <v>0.12454757300808171</v>
      </c>
    </row>
    <row r="62" spans="1:7" x14ac:dyDescent="0.2">
      <c r="A62" s="1" t="s">
        <v>17</v>
      </c>
      <c r="B62">
        <v>36300</v>
      </c>
      <c r="C62" s="2">
        <f>B62/B61</f>
        <v>0.35995835192622339</v>
      </c>
      <c r="E62" s="25" t="s">
        <v>1</v>
      </c>
      <c r="F62" s="16">
        <f>B65</f>
        <v>795</v>
      </c>
      <c r="G62" s="20">
        <f>F62/B61</f>
        <v>7.883385393425554E-3</v>
      </c>
    </row>
    <row r="63" spans="1:7" x14ac:dyDescent="0.2">
      <c r="A63" s="1" t="s">
        <v>7</v>
      </c>
      <c r="B63">
        <v>20485</v>
      </c>
      <c r="C63" s="2">
        <f>B63/B61</f>
        <v>0.20313352174128613</v>
      </c>
      <c r="E63" s="25" t="s">
        <v>2</v>
      </c>
      <c r="F63" s="21">
        <f>(B61-B62-B76)</f>
        <v>61835</v>
      </c>
      <c r="G63" s="20">
        <f>F63/B61</f>
        <v>0.61316872427983538</v>
      </c>
    </row>
    <row r="64" spans="1:7" x14ac:dyDescent="0.2">
      <c r="A64" s="1" t="s">
        <v>11</v>
      </c>
      <c r="B64">
        <v>7685</v>
      </c>
      <c r="C64" s="2">
        <f>B64/B61</f>
        <v>7.6206058803113694E-2</v>
      </c>
      <c r="E64" s="25" t="s">
        <v>3</v>
      </c>
      <c r="F64" s="16">
        <f>B67</f>
        <v>815</v>
      </c>
      <c r="G64" s="20">
        <f>F64/B61</f>
        <v>8.0817095542664481E-3</v>
      </c>
    </row>
    <row r="65" spans="1:7" x14ac:dyDescent="0.2">
      <c r="A65" s="1" t="s">
        <v>1</v>
      </c>
      <c r="B65">
        <v>795</v>
      </c>
      <c r="C65" s="2">
        <f>B65/B61</f>
        <v>7.883385393425554E-3</v>
      </c>
      <c r="E65" s="25" t="s">
        <v>4</v>
      </c>
      <c r="F65" s="21">
        <f>B76</f>
        <v>2710</v>
      </c>
      <c r="G65" s="20">
        <f>F65/B75</f>
        <v>2.6874256247520826E-2</v>
      </c>
    </row>
    <row r="66" spans="1:7" x14ac:dyDescent="0.2">
      <c r="A66" s="1" t="s">
        <v>10</v>
      </c>
      <c r="B66">
        <v>2655</v>
      </c>
      <c r="C66" s="2">
        <f>B66/B61</f>
        <v>2.6327532351628737E-2</v>
      </c>
      <c r="E66" s="25" t="s">
        <v>5</v>
      </c>
      <c r="F66" s="16">
        <f>B68+B70</f>
        <v>515</v>
      </c>
      <c r="G66" s="20">
        <f>F66/B61</f>
        <v>5.1068471416530316E-3</v>
      </c>
    </row>
    <row r="67" spans="1:7" x14ac:dyDescent="0.2">
      <c r="A67" s="1" t="s">
        <v>18</v>
      </c>
      <c r="B67">
        <v>815</v>
      </c>
      <c r="C67" s="2">
        <f>B67/B61</f>
        <v>8.0817095542664481E-3</v>
      </c>
      <c r="E67" s="25" t="s">
        <v>6</v>
      </c>
      <c r="F67" s="16">
        <f>B73</f>
        <v>310</v>
      </c>
      <c r="G67" s="20">
        <f>F67/B61</f>
        <v>3.074024493033864E-3</v>
      </c>
    </row>
    <row r="68" spans="1:7" x14ac:dyDescent="0.2">
      <c r="A68" s="1" t="s">
        <v>12</v>
      </c>
      <c r="B68">
        <v>255</v>
      </c>
      <c r="C68" s="2">
        <f>B68/B61</f>
        <v>2.5286330507214043E-3</v>
      </c>
      <c r="E68" s="25" t="s">
        <v>7</v>
      </c>
      <c r="F68" s="16">
        <f>B63</f>
        <v>20485</v>
      </c>
      <c r="G68" s="20">
        <f>F68/B61</f>
        <v>0.20313352174128613</v>
      </c>
    </row>
    <row r="69" spans="1:7" x14ac:dyDescent="0.2">
      <c r="A69" s="1" t="s">
        <v>14</v>
      </c>
      <c r="B69">
        <v>585</v>
      </c>
      <c r="C69" s="2">
        <f>B69/B61</f>
        <v>5.8009817045961629E-3</v>
      </c>
      <c r="G69" s="22">
        <f>SUM(G61:G68)</f>
        <v>0.99187004185910288</v>
      </c>
    </row>
    <row r="70" spans="1:7" x14ac:dyDescent="0.2">
      <c r="A70" s="1" t="s">
        <v>13</v>
      </c>
      <c r="B70">
        <v>260</v>
      </c>
      <c r="C70" s="2">
        <f>B70/B61</f>
        <v>2.5782140909316278E-3</v>
      </c>
    </row>
    <row r="71" spans="1:7" x14ac:dyDescent="0.2">
      <c r="A71" s="1" t="s">
        <v>15</v>
      </c>
      <c r="B71">
        <v>520</v>
      </c>
      <c r="C71" s="2">
        <f>B71/B61</f>
        <v>5.1564281818632556E-3</v>
      </c>
    </row>
    <row r="72" spans="1:7" x14ac:dyDescent="0.2">
      <c r="A72" s="1" t="s">
        <v>16</v>
      </c>
      <c r="B72">
        <v>1115</v>
      </c>
      <c r="C72" s="2">
        <f>B72/B61</f>
        <v>1.1056571966879866E-2</v>
      </c>
    </row>
    <row r="73" spans="1:7" x14ac:dyDescent="0.2">
      <c r="A73" s="1" t="s">
        <v>19</v>
      </c>
      <c r="B73">
        <v>310</v>
      </c>
      <c r="C73" s="2">
        <f>B73/B61</f>
        <v>3.074024493033864E-3</v>
      </c>
    </row>
    <row r="74" spans="1:7" x14ac:dyDescent="0.2">
      <c r="A74" s="1" t="s">
        <v>35</v>
      </c>
      <c r="B74">
        <v>810</v>
      </c>
      <c r="C74" s="2">
        <f>B74/B61</f>
        <v>8.0321285140562242E-3</v>
      </c>
    </row>
    <row r="75" spans="1:7" x14ac:dyDescent="0.2">
      <c r="A75" s="1" t="s">
        <v>20</v>
      </c>
      <c r="B75" s="3">
        <v>100840</v>
      </c>
      <c r="C75" s="2"/>
    </row>
    <row r="76" spans="1:7" x14ac:dyDescent="0.2">
      <c r="A76" s="1" t="s">
        <v>21</v>
      </c>
      <c r="B76" s="3">
        <v>2710</v>
      </c>
      <c r="C76" s="2">
        <f>B76/B75</f>
        <v>2.6874256247520826E-2</v>
      </c>
    </row>
    <row r="78" spans="1:7" x14ac:dyDescent="0.2">
      <c r="A78" s="4" t="s">
        <v>28</v>
      </c>
      <c r="B78" s="5"/>
      <c r="C78" s="5"/>
      <c r="D78" s="5"/>
      <c r="E78" s="23"/>
      <c r="F78" s="18"/>
      <c r="G78" s="18"/>
    </row>
    <row r="79" spans="1:7" ht="68" x14ac:dyDescent="0.2">
      <c r="A79" s="1" t="s">
        <v>22</v>
      </c>
      <c r="B79" s="1" t="s">
        <v>8</v>
      </c>
      <c r="C79" s="1" t="s">
        <v>23</v>
      </c>
      <c r="E79" s="24" t="s">
        <v>39</v>
      </c>
      <c r="F79" s="19" t="s">
        <v>41</v>
      </c>
      <c r="G79" s="19" t="s">
        <v>40</v>
      </c>
    </row>
    <row r="80" spans="1:7" x14ac:dyDescent="0.2">
      <c r="A80" s="1" t="s">
        <v>9</v>
      </c>
      <c r="B80">
        <v>10255</v>
      </c>
      <c r="C80" s="2"/>
      <c r="E80" s="25" t="s">
        <v>0</v>
      </c>
      <c r="F80" s="16">
        <f>B83+B85+B88+B90+B91</f>
        <v>280</v>
      </c>
      <c r="G80" s="20">
        <f>F80/B80</f>
        <v>2.7303754266211604E-2</v>
      </c>
    </row>
    <row r="81" spans="1:7" x14ac:dyDescent="0.2">
      <c r="A81" s="1" t="s">
        <v>17</v>
      </c>
      <c r="B81">
        <v>535</v>
      </c>
      <c r="C81" s="2">
        <f>B81/B80</f>
        <v>5.2169673330082884E-2</v>
      </c>
      <c r="E81" s="25" t="s">
        <v>1</v>
      </c>
      <c r="F81" s="16">
        <f>B84</f>
        <v>60</v>
      </c>
      <c r="G81" s="20">
        <f>F81/B80</f>
        <v>5.8508044856167727E-3</v>
      </c>
    </row>
    <row r="82" spans="1:7" x14ac:dyDescent="0.2">
      <c r="A82" s="1" t="s">
        <v>7</v>
      </c>
      <c r="B82">
        <v>85</v>
      </c>
      <c r="C82" s="2">
        <f>B82/B80</f>
        <v>8.2886396879570945E-3</v>
      </c>
      <c r="E82" s="25" t="s">
        <v>2</v>
      </c>
      <c r="F82" s="21">
        <f>(B80-B81-B95)</f>
        <v>9160</v>
      </c>
      <c r="G82" s="20">
        <f>F82/B80</f>
        <v>0.89322281813749393</v>
      </c>
    </row>
    <row r="83" spans="1:7" x14ac:dyDescent="0.2">
      <c r="A83" s="1" t="s">
        <v>11</v>
      </c>
      <c r="B83">
        <v>115</v>
      </c>
      <c r="C83" s="2">
        <f>B83/B80</f>
        <v>1.121404193076548E-2</v>
      </c>
      <c r="E83" s="25" t="s">
        <v>3</v>
      </c>
      <c r="F83" s="16">
        <f>B86</f>
        <v>60</v>
      </c>
      <c r="G83" s="20">
        <f>F83/B80</f>
        <v>5.8508044856167727E-3</v>
      </c>
    </row>
    <row r="84" spans="1:7" x14ac:dyDescent="0.2">
      <c r="A84" s="1" t="s">
        <v>1</v>
      </c>
      <c r="B84">
        <v>60</v>
      </c>
      <c r="C84" s="2">
        <f>B84/B80</f>
        <v>5.8508044856167727E-3</v>
      </c>
      <c r="E84" s="25" t="s">
        <v>4</v>
      </c>
      <c r="F84" s="21">
        <f>B95</f>
        <v>560</v>
      </c>
      <c r="G84" s="20">
        <f>F84/B94</f>
        <v>5.4607508532423209E-2</v>
      </c>
    </row>
    <row r="85" spans="1:7" x14ac:dyDescent="0.2">
      <c r="A85" s="1" t="s">
        <v>10</v>
      </c>
      <c r="B85">
        <v>55</v>
      </c>
      <c r="C85" s="2">
        <f>B85/B80</f>
        <v>5.3632374451487077E-3</v>
      </c>
      <c r="E85" s="25" t="s">
        <v>5</v>
      </c>
      <c r="F85" s="16">
        <f>B87+B89</f>
        <v>10</v>
      </c>
      <c r="G85" s="20">
        <f>F85/B80</f>
        <v>9.7513408093612868E-4</v>
      </c>
    </row>
    <row r="86" spans="1:7" x14ac:dyDescent="0.2">
      <c r="A86" s="1" t="s">
        <v>18</v>
      </c>
      <c r="B86">
        <v>60</v>
      </c>
      <c r="C86" s="2">
        <f>B86/B80</f>
        <v>5.8508044856167727E-3</v>
      </c>
      <c r="E86" s="25" t="s">
        <v>6</v>
      </c>
      <c r="F86" s="16">
        <f>B92</f>
        <v>45</v>
      </c>
      <c r="G86" s="20">
        <f>F86/B80</f>
        <v>4.3881033642125793E-3</v>
      </c>
    </row>
    <row r="87" spans="1:7" x14ac:dyDescent="0.2">
      <c r="A87" s="1" t="s">
        <v>12</v>
      </c>
      <c r="B87">
        <v>10</v>
      </c>
      <c r="C87" s="2">
        <f>B87/B80</f>
        <v>9.7513408093612868E-4</v>
      </c>
      <c r="E87" s="25" t="s">
        <v>7</v>
      </c>
      <c r="F87" s="16">
        <f>B82</f>
        <v>85</v>
      </c>
      <c r="G87" s="20">
        <f>F87/B80</f>
        <v>8.2886396879570945E-3</v>
      </c>
    </row>
    <row r="88" spans="1:7" x14ac:dyDescent="0.2">
      <c r="A88" s="1" t="s">
        <v>14</v>
      </c>
      <c r="B88">
        <v>15</v>
      </c>
      <c r="C88" s="2">
        <f>B88/B80</f>
        <v>1.4627011214041932E-3</v>
      </c>
      <c r="G88" s="22">
        <f>SUM(G80:G87)</f>
        <v>1.000487567040468</v>
      </c>
    </row>
    <row r="89" spans="1:7" x14ac:dyDescent="0.2">
      <c r="A89" s="1" t="s">
        <v>13</v>
      </c>
      <c r="B89">
        <v>0</v>
      </c>
      <c r="C89" s="2">
        <f>B89/B80</f>
        <v>0</v>
      </c>
    </row>
    <row r="90" spans="1:7" x14ac:dyDescent="0.2">
      <c r="A90" s="1" t="s">
        <v>15</v>
      </c>
      <c r="B90">
        <v>10</v>
      </c>
      <c r="C90" s="2">
        <f>B90/B80</f>
        <v>9.7513408093612868E-4</v>
      </c>
    </row>
    <row r="91" spans="1:7" x14ac:dyDescent="0.2">
      <c r="A91" s="1" t="s">
        <v>16</v>
      </c>
      <c r="B91">
        <v>85</v>
      </c>
      <c r="C91" s="2">
        <f>B91/B80</f>
        <v>8.2886396879570945E-3</v>
      </c>
    </row>
    <row r="92" spans="1:7" x14ac:dyDescent="0.2">
      <c r="A92" s="1" t="s">
        <v>19</v>
      </c>
      <c r="B92">
        <v>45</v>
      </c>
      <c r="C92" s="2">
        <f>B92/B80</f>
        <v>4.3881033642125793E-3</v>
      </c>
    </row>
    <row r="93" spans="1:7" x14ac:dyDescent="0.2">
      <c r="A93" s="1" t="s">
        <v>35</v>
      </c>
      <c r="B93">
        <v>10</v>
      </c>
      <c r="C93" s="2">
        <f>B93/B80</f>
        <v>9.7513408093612868E-4</v>
      </c>
    </row>
    <row r="94" spans="1:7" x14ac:dyDescent="0.2">
      <c r="A94" s="1" t="s">
        <v>20</v>
      </c>
      <c r="B94" s="3">
        <v>10255</v>
      </c>
      <c r="C94" s="2"/>
    </row>
    <row r="95" spans="1:7" x14ac:dyDescent="0.2">
      <c r="A95" s="1" t="s">
        <v>21</v>
      </c>
      <c r="B95" s="3">
        <v>560</v>
      </c>
      <c r="C95" s="2">
        <f>B95/B94</f>
        <v>5.4607508532423209E-2</v>
      </c>
    </row>
    <row r="97" spans="1:7" x14ac:dyDescent="0.2">
      <c r="A97" s="4" t="s">
        <v>29</v>
      </c>
      <c r="B97" s="5"/>
      <c r="C97" s="5"/>
      <c r="D97" s="5"/>
      <c r="E97" s="23"/>
      <c r="F97" s="18"/>
      <c r="G97" s="18"/>
    </row>
    <row r="98" spans="1:7" ht="68" x14ac:dyDescent="0.2">
      <c r="A98" s="1" t="s">
        <v>22</v>
      </c>
      <c r="B98" s="1" t="s">
        <v>8</v>
      </c>
      <c r="C98" s="1" t="s">
        <v>23</v>
      </c>
      <c r="E98" s="24" t="s">
        <v>39</v>
      </c>
      <c r="F98" s="19" t="s">
        <v>41</v>
      </c>
      <c r="G98" s="19" t="s">
        <v>40</v>
      </c>
    </row>
    <row r="99" spans="1:7" x14ac:dyDescent="0.2">
      <c r="A99" s="1" t="s">
        <v>9</v>
      </c>
      <c r="B99">
        <v>69905</v>
      </c>
      <c r="C99" s="2"/>
      <c r="E99" s="25" t="s">
        <v>0</v>
      </c>
      <c r="F99" s="16">
        <f>B102+B104+B107+B109+B110</f>
        <v>16015</v>
      </c>
      <c r="G99" s="20">
        <f>F99/B99</f>
        <v>0.2290966311422645</v>
      </c>
    </row>
    <row r="100" spans="1:7" x14ac:dyDescent="0.2">
      <c r="A100" s="1" t="s">
        <v>17</v>
      </c>
      <c r="B100">
        <v>27210</v>
      </c>
      <c r="C100" s="2">
        <f>B100/B99</f>
        <v>0.38924254345182746</v>
      </c>
      <c r="E100" s="25" t="s">
        <v>1</v>
      </c>
      <c r="F100" s="16">
        <f>B103</f>
        <v>1740</v>
      </c>
      <c r="G100" s="20">
        <f>F100/B99</f>
        <v>2.4890923396037479E-2</v>
      </c>
    </row>
    <row r="101" spans="1:7" x14ac:dyDescent="0.2">
      <c r="A101" s="1" t="s">
        <v>7</v>
      </c>
      <c r="B101">
        <v>5790</v>
      </c>
      <c r="C101" s="2">
        <f>B101/B99</f>
        <v>8.282669336957299E-2</v>
      </c>
      <c r="E101" s="25" t="s">
        <v>2</v>
      </c>
      <c r="F101" s="21">
        <f>(B99-B100-B114)</f>
        <v>40400</v>
      </c>
      <c r="G101" s="20">
        <f>F101/B99</f>
        <v>0.57792718689650235</v>
      </c>
    </row>
    <row r="102" spans="1:7" x14ac:dyDescent="0.2">
      <c r="A102" s="1" t="s">
        <v>11</v>
      </c>
      <c r="B102">
        <v>7020</v>
      </c>
      <c r="C102" s="2">
        <f>B102/B99</f>
        <v>0.10042200128746155</v>
      </c>
      <c r="E102" s="25" t="s">
        <v>3</v>
      </c>
      <c r="F102" s="16">
        <f>B105</f>
        <v>1275</v>
      </c>
      <c r="G102" s="20">
        <f>F102/B99</f>
        <v>1.823903869537229E-2</v>
      </c>
    </row>
    <row r="103" spans="1:7" x14ac:dyDescent="0.2">
      <c r="A103" s="1" t="s">
        <v>1</v>
      </c>
      <c r="B103">
        <v>1740</v>
      </c>
      <c r="C103" s="2">
        <f>B103/B99</f>
        <v>2.4890923396037479E-2</v>
      </c>
      <c r="E103" s="25" t="s">
        <v>4</v>
      </c>
      <c r="F103" s="21">
        <f>B114</f>
        <v>2295</v>
      </c>
      <c r="G103" s="20">
        <f>F103/B113</f>
        <v>3.2830269651670123E-2</v>
      </c>
    </row>
    <row r="104" spans="1:7" x14ac:dyDescent="0.2">
      <c r="A104" s="1" t="s">
        <v>10</v>
      </c>
      <c r="B104">
        <v>5755</v>
      </c>
      <c r="C104" s="2">
        <f>B104/B99</f>
        <v>8.2326013875974532E-2</v>
      </c>
      <c r="E104" s="25" t="s">
        <v>5</v>
      </c>
      <c r="F104" s="16">
        <f>B106+B108</f>
        <v>1300</v>
      </c>
      <c r="G104" s="20">
        <f>F104/B99</f>
        <v>1.8596666905085473E-2</v>
      </c>
    </row>
    <row r="105" spans="1:7" x14ac:dyDescent="0.2">
      <c r="A105" s="1" t="s">
        <v>18</v>
      </c>
      <c r="B105">
        <v>1275</v>
      </c>
      <c r="C105" s="2">
        <f>B105/B99</f>
        <v>1.823903869537229E-2</v>
      </c>
      <c r="E105" s="25" t="s">
        <v>6</v>
      </c>
      <c r="F105" s="16">
        <f>B111</f>
        <v>215</v>
      </c>
      <c r="G105" s="20">
        <f>F105/B99</f>
        <v>3.0756026035333667E-3</v>
      </c>
    </row>
    <row r="106" spans="1:7" x14ac:dyDescent="0.2">
      <c r="A106" s="1" t="s">
        <v>12</v>
      </c>
      <c r="B106">
        <v>570</v>
      </c>
      <c r="C106" s="2">
        <f>B106/B99</f>
        <v>8.1539231814605536E-3</v>
      </c>
      <c r="E106" s="25" t="s">
        <v>7</v>
      </c>
      <c r="F106" s="16">
        <f>B101</f>
        <v>5790</v>
      </c>
      <c r="G106" s="20">
        <f>F106/B99</f>
        <v>8.282669336957299E-2</v>
      </c>
    </row>
    <row r="107" spans="1:7" x14ac:dyDescent="0.2">
      <c r="A107" s="1" t="s">
        <v>14</v>
      </c>
      <c r="B107">
        <v>795</v>
      </c>
      <c r="C107" s="2">
        <f>B107/B99</f>
        <v>1.1372577068879194E-2</v>
      </c>
      <c r="G107" s="22">
        <f>SUM(G99:G106)</f>
        <v>0.98748301266003846</v>
      </c>
    </row>
    <row r="108" spans="1:7" x14ac:dyDescent="0.2">
      <c r="A108" s="1" t="s">
        <v>13</v>
      </c>
      <c r="B108">
        <v>730</v>
      </c>
      <c r="C108" s="2">
        <f>B108/B99</f>
        <v>1.044274372362492E-2</v>
      </c>
    </row>
    <row r="109" spans="1:7" x14ac:dyDescent="0.2">
      <c r="A109" s="1" t="s">
        <v>15</v>
      </c>
      <c r="B109">
        <v>1500</v>
      </c>
      <c r="C109" s="2">
        <f>B109/B99</f>
        <v>2.1457692582790931E-2</v>
      </c>
    </row>
    <row r="110" spans="1:7" x14ac:dyDescent="0.2">
      <c r="A110" s="1" t="s">
        <v>16</v>
      </c>
      <c r="B110">
        <v>945</v>
      </c>
      <c r="C110" s="2">
        <f>B110/B99</f>
        <v>1.3518346327158287E-2</v>
      </c>
    </row>
    <row r="111" spans="1:7" x14ac:dyDescent="0.2">
      <c r="A111" s="1" t="s">
        <v>19</v>
      </c>
      <c r="B111">
        <v>215</v>
      </c>
      <c r="C111" s="2">
        <f>B111/B99</f>
        <v>3.0756026035333667E-3</v>
      </c>
    </row>
    <row r="112" spans="1:7" x14ac:dyDescent="0.2">
      <c r="A112" s="1" t="s">
        <v>35</v>
      </c>
      <c r="B112">
        <v>870</v>
      </c>
      <c r="C112" s="2">
        <f>B112/B99</f>
        <v>1.244546169801874E-2</v>
      </c>
    </row>
    <row r="113" spans="1:7" x14ac:dyDescent="0.2">
      <c r="A113" s="1" t="s">
        <v>20</v>
      </c>
      <c r="B113" s="3">
        <v>69905</v>
      </c>
      <c r="C113" s="2"/>
    </row>
    <row r="114" spans="1:7" x14ac:dyDescent="0.2">
      <c r="A114" s="1" t="s">
        <v>21</v>
      </c>
      <c r="B114" s="3">
        <v>2295</v>
      </c>
      <c r="C114" s="2">
        <f>B114/B113</f>
        <v>3.2830269651670123E-2</v>
      </c>
    </row>
    <row r="116" spans="1:7" x14ac:dyDescent="0.2">
      <c r="A116" s="4" t="s">
        <v>30</v>
      </c>
      <c r="B116" s="5"/>
      <c r="C116" s="5"/>
      <c r="D116" s="5"/>
      <c r="E116" s="23"/>
      <c r="F116" s="18"/>
      <c r="G116" s="18"/>
    </row>
    <row r="117" spans="1:7" ht="68" x14ac:dyDescent="0.2">
      <c r="A117" s="1" t="s">
        <v>22</v>
      </c>
      <c r="B117" s="1" t="s">
        <v>8</v>
      </c>
      <c r="C117" s="1" t="s">
        <v>23</v>
      </c>
      <c r="E117" s="24" t="s">
        <v>39</v>
      </c>
      <c r="F117" s="19" t="s">
        <v>41</v>
      </c>
      <c r="G117" s="19" t="s">
        <v>40</v>
      </c>
    </row>
    <row r="118" spans="1:7" x14ac:dyDescent="0.2">
      <c r="A118" s="1" t="s">
        <v>9</v>
      </c>
      <c r="B118">
        <v>17475</v>
      </c>
      <c r="C118" s="2"/>
      <c r="E118" s="25" t="s">
        <v>0</v>
      </c>
      <c r="F118" s="16">
        <f>B121+B123+B126+B128+B129</f>
        <v>1270</v>
      </c>
      <c r="G118" s="20">
        <f>F118/B118</f>
        <v>7.2675250357653792E-2</v>
      </c>
    </row>
    <row r="119" spans="1:7" x14ac:dyDescent="0.2">
      <c r="A119" s="1" t="s">
        <v>17</v>
      </c>
      <c r="B119">
        <v>1865</v>
      </c>
      <c r="C119" s="2">
        <f>B119/B118</f>
        <v>0.1067238912732475</v>
      </c>
      <c r="E119" s="25" t="s">
        <v>1</v>
      </c>
      <c r="F119" s="16">
        <f>B122</f>
        <v>55</v>
      </c>
      <c r="G119" s="20">
        <f>F119/B118</f>
        <v>3.1473533619456365E-3</v>
      </c>
    </row>
    <row r="120" spans="1:7" x14ac:dyDescent="0.2">
      <c r="A120" s="1" t="s">
        <v>7</v>
      </c>
      <c r="B120">
        <v>285</v>
      </c>
      <c r="C120" s="2">
        <f>B120/B118</f>
        <v>1.6309012875536481E-2</v>
      </c>
      <c r="E120" s="25" t="s">
        <v>2</v>
      </c>
      <c r="F120" s="21">
        <f>(B118-B119-B133)</f>
        <v>15355</v>
      </c>
      <c r="G120" s="20">
        <f>F120/B118</f>
        <v>0.87868383404864092</v>
      </c>
    </row>
    <row r="121" spans="1:7" x14ac:dyDescent="0.2">
      <c r="A121" s="1" t="s">
        <v>11</v>
      </c>
      <c r="B121">
        <v>850</v>
      </c>
      <c r="C121" s="2">
        <f>B121/B118</f>
        <v>4.8640915593705293E-2</v>
      </c>
      <c r="E121" s="25" t="s">
        <v>3</v>
      </c>
      <c r="F121" s="16">
        <f>B124</f>
        <v>95</v>
      </c>
      <c r="G121" s="20">
        <f>F121/B118</f>
        <v>5.4363376251788265E-3</v>
      </c>
    </row>
    <row r="122" spans="1:7" x14ac:dyDescent="0.2">
      <c r="A122" s="1" t="s">
        <v>1</v>
      </c>
      <c r="B122">
        <v>55</v>
      </c>
      <c r="C122" s="2">
        <f>B122/B118</f>
        <v>3.1473533619456365E-3</v>
      </c>
      <c r="E122" s="25" t="s">
        <v>4</v>
      </c>
      <c r="F122" s="21">
        <f>B133</f>
        <v>255</v>
      </c>
      <c r="G122" s="20">
        <f>F122/B132</f>
        <v>1.4592274678111588E-2</v>
      </c>
    </row>
    <row r="123" spans="1:7" x14ac:dyDescent="0.2">
      <c r="A123" s="1" t="s">
        <v>10</v>
      </c>
      <c r="B123">
        <v>130</v>
      </c>
      <c r="C123" s="2">
        <f>B123/B118</f>
        <v>7.4391988555078687E-3</v>
      </c>
      <c r="E123" s="25" t="s">
        <v>5</v>
      </c>
      <c r="F123" s="16">
        <f>B125+B127</f>
        <v>115</v>
      </c>
      <c r="G123" s="20">
        <f>F123/B118</f>
        <v>6.5808297567954222E-3</v>
      </c>
    </row>
    <row r="124" spans="1:7" x14ac:dyDescent="0.2">
      <c r="A124" s="1" t="s">
        <v>18</v>
      </c>
      <c r="B124">
        <v>95</v>
      </c>
      <c r="C124" s="2">
        <f>B124/B118</f>
        <v>5.4363376251788265E-3</v>
      </c>
      <c r="E124" s="25" t="s">
        <v>6</v>
      </c>
      <c r="F124" s="16">
        <f>B130</f>
        <v>10</v>
      </c>
      <c r="G124" s="20">
        <f>F124/B118</f>
        <v>5.7224606580829761E-4</v>
      </c>
    </row>
    <row r="125" spans="1:7" x14ac:dyDescent="0.2">
      <c r="A125" s="1" t="s">
        <v>12</v>
      </c>
      <c r="B125">
        <v>65</v>
      </c>
      <c r="C125" s="2">
        <f>B125/B118</f>
        <v>3.7195994277539344E-3</v>
      </c>
      <c r="E125" s="25" t="s">
        <v>7</v>
      </c>
      <c r="F125" s="16">
        <f>B120</f>
        <v>285</v>
      </c>
      <c r="G125" s="20">
        <f>F125/B118</f>
        <v>1.6309012875536481E-2</v>
      </c>
    </row>
    <row r="126" spans="1:7" x14ac:dyDescent="0.2">
      <c r="A126" s="1" t="s">
        <v>14</v>
      </c>
      <c r="B126">
        <v>60</v>
      </c>
      <c r="C126" s="2">
        <f>B126/B118</f>
        <v>3.4334763948497852E-3</v>
      </c>
      <c r="G126" s="22">
        <f>SUM(G118:G125)</f>
        <v>0.997997138769671</v>
      </c>
    </row>
    <row r="127" spans="1:7" x14ac:dyDescent="0.2">
      <c r="A127" s="1" t="s">
        <v>13</v>
      </c>
      <c r="B127">
        <v>50</v>
      </c>
      <c r="C127" s="2">
        <f>B127/B118</f>
        <v>2.8612303290414878E-3</v>
      </c>
    </row>
    <row r="128" spans="1:7" x14ac:dyDescent="0.2">
      <c r="A128" s="1" t="s">
        <v>15</v>
      </c>
      <c r="B128">
        <v>105</v>
      </c>
      <c r="C128" s="2">
        <f>B128/B118</f>
        <v>6.0085836909871248E-3</v>
      </c>
    </row>
    <row r="129" spans="1:7" x14ac:dyDescent="0.2">
      <c r="A129" s="1" t="s">
        <v>16</v>
      </c>
      <c r="B129">
        <v>125</v>
      </c>
      <c r="C129" s="2">
        <f>B129/B118</f>
        <v>7.1530758226037196E-3</v>
      </c>
    </row>
    <row r="130" spans="1:7" x14ac:dyDescent="0.2">
      <c r="A130" s="1" t="s">
        <v>19</v>
      </c>
      <c r="B130">
        <v>10</v>
      </c>
      <c r="C130" s="2">
        <f>B130/B118</f>
        <v>5.7224606580829761E-4</v>
      </c>
    </row>
    <row r="131" spans="1:7" x14ac:dyDescent="0.2">
      <c r="A131" s="1" t="s">
        <v>35</v>
      </c>
      <c r="B131">
        <v>35</v>
      </c>
      <c r="C131" s="2">
        <f>B131/B118</f>
        <v>2.0028612303290413E-3</v>
      </c>
    </row>
    <row r="132" spans="1:7" x14ac:dyDescent="0.2">
      <c r="A132" s="1" t="s">
        <v>20</v>
      </c>
      <c r="B132" s="3">
        <v>17475</v>
      </c>
      <c r="C132" s="2"/>
    </row>
    <row r="133" spans="1:7" x14ac:dyDescent="0.2">
      <c r="A133" s="1" t="s">
        <v>21</v>
      </c>
      <c r="B133" s="3">
        <v>255</v>
      </c>
      <c r="C133" s="2">
        <f>B133/B132</f>
        <v>1.4592274678111588E-2</v>
      </c>
    </row>
    <row r="135" spans="1:7" x14ac:dyDescent="0.2">
      <c r="A135" s="4" t="s">
        <v>31</v>
      </c>
      <c r="B135" s="5"/>
      <c r="C135" s="5"/>
      <c r="D135" s="5"/>
      <c r="E135" s="23"/>
      <c r="F135" s="18"/>
      <c r="G135" s="18"/>
    </row>
    <row r="136" spans="1:7" ht="68" x14ac:dyDescent="0.2">
      <c r="A136" s="1" t="s">
        <v>22</v>
      </c>
      <c r="B136" s="1" t="s">
        <v>8</v>
      </c>
      <c r="C136" s="1" t="s">
        <v>23</v>
      </c>
      <c r="E136" s="24" t="s">
        <v>39</v>
      </c>
      <c r="F136" s="19" t="s">
        <v>41</v>
      </c>
      <c r="G136" s="19" t="s">
        <v>40</v>
      </c>
    </row>
    <row r="137" spans="1:7" x14ac:dyDescent="0.2">
      <c r="A137" s="1" t="s">
        <v>9</v>
      </c>
      <c r="B137">
        <v>33450</v>
      </c>
      <c r="C137" s="2"/>
      <c r="E137" s="25" t="s">
        <v>0</v>
      </c>
      <c r="F137" s="16">
        <f>B140+B142+B145+B147+B148</f>
        <v>6650</v>
      </c>
      <c r="G137" s="20">
        <f>F137/B137</f>
        <v>0.19880418535127056</v>
      </c>
    </row>
    <row r="138" spans="1:7" x14ac:dyDescent="0.2">
      <c r="A138" s="1" t="s">
        <v>17</v>
      </c>
      <c r="B138">
        <v>10185</v>
      </c>
      <c r="C138" s="2">
        <f>B138/B137</f>
        <v>0.30448430493273543</v>
      </c>
      <c r="E138" s="25" t="s">
        <v>1</v>
      </c>
      <c r="F138" s="16">
        <f>B141</f>
        <v>300</v>
      </c>
      <c r="G138" s="20">
        <f>F138/B137</f>
        <v>8.9686098654708519E-3</v>
      </c>
    </row>
    <row r="139" spans="1:7" x14ac:dyDescent="0.2">
      <c r="A139" s="1" t="s">
        <v>7</v>
      </c>
      <c r="B139">
        <v>775</v>
      </c>
      <c r="C139" s="2">
        <f>B139/B137</f>
        <v>2.3168908819133034E-2</v>
      </c>
      <c r="E139" s="25" t="s">
        <v>2</v>
      </c>
      <c r="F139" s="21">
        <f>(B137-B138-B152)</f>
        <v>22505</v>
      </c>
      <c r="G139" s="20">
        <f>F139/B137</f>
        <v>0.67279521674140508</v>
      </c>
    </row>
    <row r="140" spans="1:7" x14ac:dyDescent="0.2">
      <c r="A140" s="1" t="s">
        <v>11</v>
      </c>
      <c r="B140">
        <v>3430</v>
      </c>
      <c r="C140" s="2">
        <f>B140/B137</f>
        <v>0.10254110612855008</v>
      </c>
      <c r="E140" s="25" t="s">
        <v>3</v>
      </c>
      <c r="F140" s="16">
        <f>B143</f>
        <v>560</v>
      </c>
      <c r="G140" s="20">
        <f>F140/B137</f>
        <v>1.6741405082212259E-2</v>
      </c>
    </row>
    <row r="141" spans="1:7" x14ac:dyDescent="0.2">
      <c r="A141" s="1" t="s">
        <v>1</v>
      </c>
      <c r="B141">
        <v>300</v>
      </c>
      <c r="C141" s="2">
        <f>B141/B137</f>
        <v>8.9686098654708519E-3</v>
      </c>
      <c r="E141" s="25" t="s">
        <v>4</v>
      </c>
      <c r="F141" s="21">
        <f>B152</f>
        <v>760</v>
      </c>
      <c r="G141" s="20">
        <f>F141/B151</f>
        <v>2.2723875018687396E-2</v>
      </c>
    </row>
    <row r="142" spans="1:7" x14ac:dyDescent="0.2">
      <c r="A142" s="1" t="s">
        <v>10</v>
      </c>
      <c r="B142">
        <v>565</v>
      </c>
      <c r="C142" s="2">
        <f>B142/B137</f>
        <v>1.6890881913303436E-2</v>
      </c>
      <c r="E142" s="25" t="s">
        <v>5</v>
      </c>
      <c r="F142" s="16">
        <f>B144+B146</f>
        <v>1335</v>
      </c>
      <c r="G142" s="20">
        <f>F142/B137</f>
        <v>3.9910313901345293E-2</v>
      </c>
    </row>
    <row r="143" spans="1:7" x14ac:dyDescent="0.2">
      <c r="A143" s="1" t="s">
        <v>18</v>
      </c>
      <c r="B143">
        <v>560</v>
      </c>
      <c r="C143" s="2">
        <f>B143/B137</f>
        <v>1.6741405082212259E-2</v>
      </c>
      <c r="E143" s="25" t="s">
        <v>6</v>
      </c>
      <c r="F143" s="16">
        <f>B149</f>
        <v>120</v>
      </c>
      <c r="G143" s="20">
        <f>F143/B137</f>
        <v>3.5874439461883408E-3</v>
      </c>
    </row>
    <row r="144" spans="1:7" x14ac:dyDescent="0.2">
      <c r="A144" s="1" t="s">
        <v>12</v>
      </c>
      <c r="B144">
        <v>70</v>
      </c>
      <c r="C144" s="2">
        <f>B144/B137</f>
        <v>2.0926756352765323E-3</v>
      </c>
      <c r="E144" s="25" t="s">
        <v>7</v>
      </c>
      <c r="F144" s="16">
        <f>B139</f>
        <v>775</v>
      </c>
      <c r="G144" s="20">
        <f>F144/B137</f>
        <v>2.3168908819133034E-2</v>
      </c>
    </row>
    <row r="145" spans="1:7" x14ac:dyDescent="0.2">
      <c r="A145" s="1" t="s">
        <v>14</v>
      </c>
      <c r="B145">
        <v>375</v>
      </c>
      <c r="C145" s="2">
        <f>B145/B137</f>
        <v>1.1210762331838564E-2</v>
      </c>
      <c r="G145" s="22">
        <f>SUM(G137:G144)</f>
        <v>0.98669995872571281</v>
      </c>
    </row>
    <row r="146" spans="1:7" x14ac:dyDescent="0.2">
      <c r="A146" s="1" t="s">
        <v>13</v>
      </c>
      <c r="B146">
        <v>1265</v>
      </c>
      <c r="C146" s="2">
        <f>B146/B137</f>
        <v>3.7817638266068758E-2</v>
      </c>
    </row>
    <row r="147" spans="1:7" x14ac:dyDescent="0.2">
      <c r="A147" s="1" t="s">
        <v>15</v>
      </c>
      <c r="B147">
        <v>1770</v>
      </c>
      <c r="C147" s="2">
        <f>B147/B137</f>
        <v>5.2914798206278028E-2</v>
      </c>
    </row>
    <row r="148" spans="1:7" x14ac:dyDescent="0.2">
      <c r="A148" s="1" t="s">
        <v>16</v>
      </c>
      <c r="B148">
        <v>510</v>
      </c>
      <c r="C148" s="2">
        <f>B148/B137</f>
        <v>1.5246636771300448E-2</v>
      </c>
    </row>
    <row r="149" spans="1:7" x14ac:dyDescent="0.2">
      <c r="A149" s="1" t="s">
        <v>19</v>
      </c>
      <c r="B149">
        <v>120</v>
      </c>
      <c r="C149" s="2">
        <f>B149/B137</f>
        <v>3.5874439461883408E-3</v>
      </c>
    </row>
    <row r="150" spans="1:7" x14ac:dyDescent="0.2">
      <c r="A150" s="1" t="s">
        <v>35</v>
      </c>
      <c r="B150">
        <v>455</v>
      </c>
      <c r="C150" s="2">
        <f>B150/B137</f>
        <v>1.3602391629297458E-2</v>
      </c>
    </row>
    <row r="151" spans="1:7" x14ac:dyDescent="0.2">
      <c r="A151" s="1" t="s">
        <v>20</v>
      </c>
      <c r="B151" s="3">
        <v>33445</v>
      </c>
      <c r="C151" s="2"/>
    </row>
    <row r="152" spans="1:7" x14ac:dyDescent="0.2">
      <c r="A152" s="1" t="s">
        <v>21</v>
      </c>
      <c r="B152" s="3">
        <v>760</v>
      </c>
      <c r="C152" s="2">
        <f>B152/B151</f>
        <v>2.2723875018687396E-2</v>
      </c>
    </row>
    <row r="154" spans="1:7" x14ac:dyDescent="0.2">
      <c r="A154" s="4" t="s">
        <v>32</v>
      </c>
      <c r="B154" s="5"/>
      <c r="C154" s="5"/>
      <c r="D154" s="5"/>
      <c r="E154" s="23"/>
      <c r="F154" s="18"/>
      <c r="G154" s="18"/>
    </row>
    <row r="155" spans="1:7" ht="68" x14ac:dyDescent="0.2">
      <c r="A155" s="1" t="s">
        <v>22</v>
      </c>
      <c r="B155" s="1" t="s">
        <v>8</v>
      </c>
      <c r="C155" s="1" t="s">
        <v>23</v>
      </c>
      <c r="E155" s="24" t="s">
        <v>39</v>
      </c>
      <c r="F155" s="19" t="s">
        <v>41</v>
      </c>
      <c r="G155" s="19" t="s">
        <v>40</v>
      </c>
    </row>
    <row r="156" spans="1:7" x14ac:dyDescent="0.2">
      <c r="A156" s="1" t="s">
        <v>9</v>
      </c>
      <c r="B156">
        <v>111835</v>
      </c>
      <c r="C156" s="2"/>
      <c r="E156" s="25" t="s">
        <v>0</v>
      </c>
      <c r="F156" s="16">
        <f>B159+B161+B164+B166+B167</f>
        <v>15165</v>
      </c>
      <c r="G156" s="20">
        <f>F156/B156</f>
        <v>0.13560155586354897</v>
      </c>
    </row>
    <row r="157" spans="1:7" x14ac:dyDescent="0.2">
      <c r="A157" s="1" t="s">
        <v>17</v>
      </c>
      <c r="B157">
        <v>24750</v>
      </c>
      <c r="C157" s="2">
        <f>B157/B156</f>
        <v>0.22130817722537668</v>
      </c>
      <c r="E157" s="25" t="s">
        <v>1</v>
      </c>
      <c r="F157" s="16">
        <f>B160</f>
        <v>1155</v>
      </c>
      <c r="G157" s="20">
        <f>F157/B156</f>
        <v>1.0327714937184245E-2</v>
      </c>
    </row>
    <row r="158" spans="1:7" x14ac:dyDescent="0.2">
      <c r="A158" s="1" t="s">
        <v>7</v>
      </c>
      <c r="B158">
        <v>5640</v>
      </c>
      <c r="C158" s="2">
        <f>B158/B156</f>
        <v>5.0431439173782802E-2</v>
      </c>
      <c r="E158" s="25" t="s">
        <v>2</v>
      </c>
      <c r="F158" s="21">
        <f>(B156-B157-B171)</f>
        <v>83595</v>
      </c>
      <c r="G158" s="20">
        <f>F158/B156</f>
        <v>0.74748513434971164</v>
      </c>
    </row>
    <row r="159" spans="1:7" x14ac:dyDescent="0.2">
      <c r="A159" s="1" t="s">
        <v>11</v>
      </c>
      <c r="B159">
        <v>9675</v>
      </c>
      <c r="C159" s="2">
        <f>B159/B156</f>
        <v>8.651137836991997E-2</v>
      </c>
      <c r="E159" s="25" t="s">
        <v>3</v>
      </c>
      <c r="F159" s="16">
        <f>B162</f>
        <v>815</v>
      </c>
      <c r="G159" s="20">
        <f>F159/B156</f>
        <v>7.2875217955023028E-3</v>
      </c>
    </row>
    <row r="160" spans="1:7" x14ac:dyDescent="0.2">
      <c r="A160" s="1" t="s">
        <v>1</v>
      </c>
      <c r="B160">
        <v>1155</v>
      </c>
      <c r="C160" s="2">
        <f>B160/B156</f>
        <v>1.0327714937184245E-2</v>
      </c>
      <c r="E160" s="25" t="s">
        <v>4</v>
      </c>
      <c r="F160" s="21">
        <f>B171</f>
        <v>3490</v>
      </c>
      <c r="G160" s="20">
        <f>F160/B170</f>
        <v>3.1206688424911699E-2</v>
      </c>
    </row>
    <row r="161" spans="1:14" x14ac:dyDescent="0.2">
      <c r="A161" s="1" t="s">
        <v>10</v>
      </c>
      <c r="B161">
        <v>2440</v>
      </c>
      <c r="C161" s="2">
        <f>B161/B156</f>
        <v>2.1817856663835115E-2</v>
      </c>
      <c r="E161" s="25" t="s">
        <v>5</v>
      </c>
      <c r="F161" s="16">
        <f>B163+B165</f>
        <v>1110</v>
      </c>
      <c r="G161" s="20">
        <f>F161/B156</f>
        <v>9.9253364331381051E-3</v>
      </c>
    </row>
    <row r="162" spans="1:14" x14ac:dyDescent="0.2">
      <c r="A162" s="1" t="s">
        <v>18</v>
      </c>
      <c r="B162">
        <v>815</v>
      </c>
      <c r="C162" s="2">
        <f>B162/B156</f>
        <v>7.2875217955023028E-3</v>
      </c>
      <c r="E162" s="25" t="s">
        <v>6</v>
      </c>
      <c r="F162" s="16">
        <f>B168</f>
        <v>185</v>
      </c>
      <c r="G162" s="20">
        <f>F162/B156</f>
        <v>1.6542227388563508E-3</v>
      </c>
    </row>
    <row r="163" spans="1:14" x14ac:dyDescent="0.2">
      <c r="A163" s="1" t="s">
        <v>12</v>
      </c>
      <c r="B163">
        <v>680</v>
      </c>
      <c r="C163" s="2">
        <f>B163/B156</f>
        <v>6.0803862833638846E-3</v>
      </c>
      <c r="E163" s="25" t="s">
        <v>7</v>
      </c>
      <c r="F163" s="16">
        <f>B158</f>
        <v>5640</v>
      </c>
      <c r="G163" s="20">
        <f>F163/B156</f>
        <v>5.0431439173782802E-2</v>
      </c>
    </row>
    <row r="164" spans="1:14" x14ac:dyDescent="0.2">
      <c r="A164" s="1" t="s">
        <v>14</v>
      </c>
      <c r="B164">
        <v>995</v>
      </c>
      <c r="C164" s="2">
        <f>B164/B156</f>
        <v>8.8970358116868594E-3</v>
      </c>
      <c r="G164" s="22">
        <f>SUM(G156:G163)</f>
        <v>0.99391961371663617</v>
      </c>
    </row>
    <row r="165" spans="1:14" x14ac:dyDescent="0.2">
      <c r="A165" s="1" t="s">
        <v>13</v>
      </c>
      <c r="B165">
        <v>430</v>
      </c>
      <c r="C165" s="2">
        <f>B165/B156</f>
        <v>3.844950149774221E-3</v>
      </c>
    </row>
    <row r="166" spans="1:14" x14ac:dyDescent="0.2">
      <c r="A166" s="1" t="s">
        <v>15</v>
      </c>
      <c r="B166">
        <v>1080</v>
      </c>
      <c r="C166" s="2">
        <f>B166/B156</f>
        <v>9.6570840971073463E-3</v>
      </c>
    </row>
    <row r="167" spans="1:14" x14ac:dyDescent="0.2">
      <c r="A167" s="1" t="s">
        <v>16</v>
      </c>
      <c r="B167">
        <v>975</v>
      </c>
      <c r="C167" s="2">
        <f>B167/B156</f>
        <v>8.7182009209996868E-3</v>
      </c>
    </row>
    <row r="168" spans="1:14" x14ac:dyDescent="0.2">
      <c r="A168" s="1" t="s">
        <v>19</v>
      </c>
      <c r="B168">
        <v>185</v>
      </c>
      <c r="C168" s="2">
        <f>B168/B156</f>
        <v>1.6542227388563508E-3</v>
      </c>
    </row>
    <row r="169" spans="1:14" x14ac:dyDescent="0.2">
      <c r="A169" s="1" t="s">
        <v>35</v>
      </c>
      <c r="B169">
        <v>685</v>
      </c>
      <c r="C169" s="2">
        <f>B169/B156</f>
        <v>6.1250950060356777E-3</v>
      </c>
    </row>
    <row r="170" spans="1:14" x14ac:dyDescent="0.2">
      <c r="A170" s="1" t="s">
        <v>20</v>
      </c>
      <c r="B170" s="3">
        <v>111835</v>
      </c>
      <c r="C170" s="2"/>
    </row>
    <row r="171" spans="1:14" x14ac:dyDescent="0.2">
      <c r="A171" s="1" t="s">
        <v>21</v>
      </c>
      <c r="B171" s="3">
        <v>3490</v>
      </c>
      <c r="C171" s="2">
        <f>B171/B170</f>
        <v>3.1206688424911699E-2</v>
      </c>
    </row>
    <row r="173" spans="1:14" x14ac:dyDescent="0.2">
      <c r="A173" s="4" t="s">
        <v>33</v>
      </c>
      <c r="B173" s="5"/>
      <c r="C173" s="5"/>
      <c r="D173" s="5"/>
      <c r="E173" s="23"/>
      <c r="F173" s="18"/>
      <c r="G173" s="18"/>
      <c r="H173" s="4"/>
      <c r="I173" s="27" t="s">
        <v>42</v>
      </c>
      <c r="J173" s="27"/>
      <c r="K173" s="4"/>
      <c r="L173" s="4"/>
      <c r="M173" s="27" t="s">
        <v>43</v>
      </c>
      <c r="N173" s="27"/>
    </row>
    <row r="174" spans="1:14" ht="68" x14ac:dyDescent="0.2">
      <c r="A174" s="1" t="s">
        <v>22</v>
      </c>
      <c r="B174" s="1" t="s">
        <v>8</v>
      </c>
      <c r="C174" s="1" t="s">
        <v>23</v>
      </c>
      <c r="E174" s="24" t="s">
        <v>39</v>
      </c>
      <c r="F174" s="19" t="s">
        <v>41</v>
      </c>
      <c r="G174" s="19" t="s">
        <v>40</v>
      </c>
      <c r="I174" s="1" t="s">
        <v>9</v>
      </c>
      <c r="J174">
        <v>81650</v>
      </c>
      <c r="M174" s="1" t="s">
        <v>9</v>
      </c>
      <c r="N174">
        <v>16925</v>
      </c>
    </row>
    <row r="175" spans="1:14" x14ac:dyDescent="0.2">
      <c r="A175" s="1" t="s">
        <v>9</v>
      </c>
      <c r="B175">
        <v>98575</v>
      </c>
      <c r="C175" s="2"/>
      <c r="E175" s="25" t="s">
        <v>0</v>
      </c>
      <c r="F175" s="16">
        <f>B178+B180+B183+B185+B186</f>
        <v>8110</v>
      </c>
      <c r="G175" s="20">
        <f>F175/B175</f>
        <v>8.2272381435455233E-2</v>
      </c>
      <c r="I175" s="1" t="s">
        <v>17</v>
      </c>
      <c r="J175">
        <v>12370</v>
      </c>
      <c r="M175" s="1" t="s">
        <v>17</v>
      </c>
      <c r="N175">
        <v>1725</v>
      </c>
    </row>
    <row r="176" spans="1:14" x14ac:dyDescent="0.2">
      <c r="A176" s="1" t="s">
        <v>17</v>
      </c>
      <c r="B176">
        <v>14095</v>
      </c>
      <c r="C176" s="2">
        <f>B176/B175</f>
        <v>0.14298757291402486</v>
      </c>
      <c r="E176" s="25" t="s">
        <v>1</v>
      </c>
      <c r="F176" s="16">
        <f>B179</f>
        <v>1405</v>
      </c>
      <c r="G176" s="20">
        <f>F176/B175</f>
        <v>1.4253106771493787E-2</v>
      </c>
      <c r="I176" s="1" t="s">
        <v>7</v>
      </c>
      <c r="J176">
        <v>1750</v>
      </c>
      <c r="M176" s="1" t="s">
        <v>7</v>
      </c>
      <c r="N176">
        <v>195</v>
      </c>
    </row>
    <row r="177" spans="1:14" x14ac:dyDescent="0.2">
      <c r="A177" s="1" t="s">
        <v>7</v>
      </c>
      <c r="B177">
        <v>1945</v>
      </c>
      <c r="C177" s="2">
        <f>B177/B175</f>
        <v>1.9731169160537663E-2</v>
      </c>
      <c r="E177" s="25" t="s">
        <v>2</v>
      </c>
      <c r="F177" s="21">
        <f>(B175-B176-B190)</f>
        <v>79510</v>
      </c>
      <c r="G177" s="20">
        <f>F177/B175</f>
        <v>0.80659396398681205</v>
      </c>
      <c r="I177" s="1" t="s">
        <v>11</v>
      </c>
      <c r="J177">
        <v>3280</v>
      </c>
      <c r="M177" s="1" t="s">
        <v>11</v>
      </c>
      <c r="N177">
        <v>325</v>
      </c>
    </row>
    <row r="178" spans="1:14" x14ac:dyDescent="0.2">
      <c r="A178" s="1" t="s">
        <v>11</v>
      </c>
      <c r="B178">
        <v>3605</v>
      </c>
      <c r="C178" s="2">
        <f>B178/B175</f>
        <v>3.6571138726857723E-2</v>
      </c>
      <c r="E178" s="25" t="s">
        <v>3</v>
      </c>
      <c r="F178" s="16">
        <f>B181</f>
        <v>875</v>
      </c>
      <c r="G178" s="20">
        <f>F178/B175</f>
        <v>8.8764899822470194E-3</v>
      </c>
      <c r="I178" s="1" t="s">
        <v>1</v>
      </c>
      <c r="J178">
        <v>1130</v>
      </c>
      <c r="M178" s="1" t="s">
        <v>1</v>
      </c>
      <c r="N178">
        <v>275</v>
      </c>
    </row>
    <row r="179" spans="1:14" x14ac:dyDescent="0.2">
      <c r="A179" s="1" t="s">
        <v>1</v>
      </c>
      <c r="B179">
        <v>1405</v>
      </c>
      <c r="C179" s="2">
        <f>B179/B175</f>
        <v>1.4253106771493787E-2</v>
      </c>
      <c r="E179" s="25" t="s">
        <v>4</v>
      </c>
      <c r="F179" s="21">
        <f>B190</f>
        <v>4970</v>
      </c>
      <c r="G179" s="20">
        <f>F179/B189</f>
        <v>5.0415905863258267E-2</v>
      </c>
      <c r="I179" s="1" t="s">
        <v>10</v>
      </c>
      <c r="J179">
        <v>1700</v>
      </c>
      <c r="M179" s="1" t="s">
        <v>10</v>
      </c>
      <c r="N179">
        <v>330</v>
      </c>
    </row>
    <row r="180" spans="1:14" x14ac:dyDescent="0.2">
      <c r="A180" s="1" t="s">
        <v>10</v>
      </c>
      <c r="B180">
        <v>2030</v>
      </c>
      <c r="C180" s="2">
        <f>B180/B175</f>
        <v>2.0593456758813085E-2</v>
      </c>
      <c r="E180" s="25" t="s">
        <v>5</v>
      </c>
      <c r="F180" s="16">
        <f>B182+B184</f>
        <v>1100</v>
      </c>
      <c r="G180" s="20">
        <f>F180/B175</f>
        <v>1.1159015977681968E-2</v>
      </c>
      <c r="I180" s="1" t="s">
        <v>18</v>
      </c>
      <c r="J180">
        <v>765</v>
      </c>
      <c r="M180" s="1" t="s">
        <v>18</v>
      </c>
      <c r="N180">
        <v>110</v>
      </c>
    </row>
    <row r="181" spans="1:14" x14ac:dyDescent="0.2">
      <c r="A181" s="1" t="s">
        <v>18</v>
      </c>
      <c r="B181">
        <v>875</v>
      </c>
      <c r="C181" s="2">
        <f>B181/B175</f>
        <v>8.8764899822470194E-3</v>
      </c>
      <c r="E181" s="25" t="s">
        <v>6</v>
      </c>
      <c r="F181" s="16">
        <f>B187</f>
        <v>160</v>
      </c>
      <c r="G181" s="20">
        <f>F181/B175</f>
        <v>1.6231295967537409E-3</v>
      </c>
      <c r="I181" s="1" t="s">
        <v>12</v>
      </c>
      <c r="J181">
        <v>575</v>
      </c>
      <c r="M181" s="1" t="s">
        <v>12</v>
      </c>
      <c r="N181">
        <v>40</v>
      </c>
    </row>
    <row r="182" spans="1:14" x14ac:dyDescent="0.2">
      <c r="A182" s="1" t="s">
        <v>12</v>
      </c>
      <c r="B182">
        <v>615</v>
      </c>
      <c r="C182" s="2">
        <f>B182/B175</f>
        <v>6.2389043875221914E-3</v>
      </c>
      <c r="E182" s="25" t="s">
        <v>7</v>
      </c>
      <c r="F182" s="16">
        <f>B177</f>
        <v>1945</v>
      </c>
      <c r="G182" s="20">
        <f>F182/B175</f>
        <v>1.9731169160537663E-2</v>
      </c>
      <c r="I182" s="1" t="s">
        <v>14</v>
      </c>
      <c r="J182">
        <v>720</v>
      </c>
      <c r="M182" s="1" t="s">
        <v>14</v>
      </c>
      <c r="N182">
        <v>155</v>
      </c>
    </row>
    <row r="183" spans="1:14" x14ac:dyDescent="0.2">
      <c r="A183" s="1" t="s">
        <v>14</v>
      </c>
      <c r="B183">
        <v>875</v>
      </c>
      <c r="C183" s="2">
        <f>B183/B175</f>
        <v>8.8764899822470194E-3</v>
      </c>
      <c r="G183" s="22">
        <f>SUM(G175:G182)</f>
        <v>0.9949251627742397</v>
      </c>
      <c r="I183" s="1" t="s">
        <v>13</v>
      </c>
      <c r="J183">
        <v>445</v>
      </c>
      <c r="M183" s="1" t="s">
        <v>13</v>
      </c>
      <c r="N183">
        <v>40</v>
      </c>
    </row>
    <row r="184" spans="1:14" x14ac:dyDescent="0.2">
      <c r="A184" s="1" t="s">
        <v>13</v>
      </c>
      <c r="B184">
        <v>485</v>
      </c>
      <c r="C184" s="2">
        <f>B184/B175</f>
        <v>4.9201115901597765E-3</v>
      </c>
      <c r="I184" s="1" t="s">
        <v>15</v>
      </c>
      <c r="J184">
        <v>580</v>
      </c>
      <c r="M184" s="1" t="s">
        <v>15</v>
      </c>
      <c r="N184">
        <v>45</v>
      </c>
    </row>
    <row r="185" spans="1:14" x14ac:dyDescent="0.2">
      <c r="A185" s="1" t="s">
        <v>15</v>
      </c>
      <c r="B185">
        <v>625</v>
      </c>
      <c r="C185" s="2">
        <f>B185/B175</f>
        <v>6.3403499873193004E-3</v>
      </c>
      <c r="I185" s="1" t="s">
        <v>16</v>
      </c>
      <c r="J185">
        <v>855</v>
      </c>
      <c r="M185" s="1" t="s">
        <v>16</v>
      </c>
      <c r="N185">
        <v>120</v>
      </c>
    </row>
    <row r="186" spans="1:14" x14ac:dyDescent="0.2">
      <c r="A186" s="1" t="s">
        <v>16</v>
      </c>
      <c r="B186">
        <v>975</v>
      </c>
      <c r="C186" s="2">
        <f>B186/B175</f>
        <v>9.890945980218108E-3</v>
      </c>
      <c r="I186" s="1" t="s">
        <v>19</v>
      </c>
      <c r="J186">
        <v>135</v>
      </c>
      <c r="M186" s="1" t="s">
        <v>19</v>
      </c>
      <c r="N186">
        <v>25</v>
      </c>
    </row>
    <row r="187" spans="1:14" x14ac:dyDescent="0.2">
      <c r="A187" s="1" t="s">
        <v>19</v>
      </c>
      <c r="B187">
        <v>160</v>
      </c>
      <c r="C187" s="2">
        <f>B187/B175</f>
        <v>1.6231295967537409E-3</v>
      </c>
      <c r="I187" s="1" t="s">
        <v>35</v>
      </c>
      <c r="J187">
        <v>445</v>
      </c>
      <c r="M187" s="1" t="s">
        <v>35</v>
      </c>
      <c r="N187">
        <v>70</v>
      </c>
    </row>
    <row r="188" spans="1:14" x14ac:dyDescent="0.2">
      <c r="A188" s="1" t="s">
        <v>35</v>
      </c>
      <c r="B188">
        <v>515</v>
      </c>
      <c r="C188" s="2">
        <f>B188/B175</f>
        <v>5.2244483895511036E-3</v>
      </c>
      <c r="I188" s="1" t="s">
        <v>20</v>
      </c>
      <c r="J188" s="3">
        <v>81655</v>
      </c>
      <c r="M188" s="1" t="s">
        <v>20</v>
      </c>
      <c r="N188">
        <v>16925</v>
      </c>
    </row>
    <row r="189" spans="1:14" x14ac:dyDescent="0.2">
      <c r="A189" s="1" t="s">
        <v>20</v>
      </c>
      <c r="B189">
        <v>98580</v>
      </c>
      <c r="C189" s="2"/>
      <c r="I189" s="1" t="s">
        <v>21</v>
      </c>
      <c r="J189">
        <v>3780</v>
      </c>
      <c r="M189" s="1" t="s">
        <v>21</v>
      </c>
      <c r="N189">
        <v>1190</v>
      </c>
    </row>
    <row r="190" spans="1:14" x14ac:dyDescent="0.2">
      <c r="A190" s="1" t="s">
        <v>21</v>
      </c>
      <c r="B190">
        <v>4970</v>
      </c>
      <c r="C190" s="2">
        <f>B190/B189</f>
        <v>5.0415905863258267E-2</v>
      </c>
    </row>
    <row r="192" spans="1:14" x14ac:dyDescent="0.2">
      <c r="A192" s="4" t="s">
        <v>34</v>
      </c>
      <c r="B192" s="5"/>
      <c r="C192" s="5"/>
      <c r="D192" s="5"/>
      <c r="E192" s="23"/>
      <c r="F192" s="18"/>
      <c r="G192" s="18"/>
    </row>
    <row r="193" spans="1:7" ht="68" x14ac:dyDescent="0.2">
      <c r="A193" s="1" t="s">
        <v>22</v>
      </c>
      <c r="B193" s="1" t="s">
        <v>8</v>
      </c>
      <c r="C193" s="1" t="s">
        <v>23</v>
      </c>
      <c r="E193" s="24" t="s">
        <v>39</v>
      </c>
      <c r="F193" s="19" t="s">
        <v>41</v>
      </c>
      <c r="G193" s="19" t="s">
        <v>40</v>
      </c>
    </row>
    <row r="194" spans="1:7" x14ac:dyDescent="0.2">
      <c r="A194" s="1" t="s">
        <v>9</v>
      </c>
      <c r="B194">
        <v>41680</v>
      </c>
      <c r="C194" s="2"/>
      <c r="E194" s="25" t="s">
        <v>0</v>
      </c>
      <c r="F194" s="16">
        <f>B197+B199+B202+B204+B205</f>
        <v>9630</v>
      </c>
      <c r="G194" s="20">
        <f>F194/B194</f>
        <v>0.23104606525911708</v>
      </c>
    </row>
    <row r="195" spans="1:7" x14ac:dyDescent="0.2">
      <c r="A195" s="1" t="s">
        <v>17</v>
      </c>
      <c r="B195">
        <v>15155</v>
      </c>
      <c r="C195" s="2">
        <f>B195/B194</f>
        <v>0.36360364683301344</v>
      </c>
      <c r="E195" s="25" t="s">
        <v>1</v>
      </c>
      <c r="F195" s="16">
        <f>B198</f>
        <v>90</v>
      </c>
      <c r="G195" s="20">
        <f>F195/B194</f>
        <v>2.1593090211132438E-3</v>
      </c>
    </row>
    <row r="196" spans="1:7" x14ac:dyDescent="0.2">
      <c r="A196" s="1" t="s">
        <v>7</v>
      </c>
      <c r="B196">
        <v>975</v>
      </c>
      <c r="C196" s="2">
        <f>B196/B194</f>
        <v>2.3392514395393475E-2</v>
      </c>
      <c r="E196" s="25" t="s">
        <v>2</v>
      </c>
      <c r="F196" s="21">
        <f>(B194-B195-B209)</f>
        <v>26285</v>
      </c>
      <c r="G196" s="20">
        <f>F196/B194</f>
        <v>0.63063819577735125</v>
      </c>
    </row>
    <row r="197" spans="1:7" x14ac:dyDescent="0.2">
      <c r="A197" s="1" t="s">
        <v>11</v>
      </c>
      <c r="B197">
        <v>7680</v>
      </c>
      <c r="C197" s="2">
        <f>B197/B194</f>
        <v>0.18426103646833014</v>
      </c>
      <c r="E197" s="25" t="s">
        <v>3</v>
      </c>
      <c r="F197" s="16">
        <f>B200</f>
        <v>240</v>
      </c>
      <c r="G197" s="20">
        <f>F197/B194</f>
        <v>5.7581573896353169E-3</v>
      </c>
    </row>
    <row r="198" spans="1:7" x14ac:dyDescent="0.2">
      <c r="A198" s="1" t="s">
        <v>1</v>
      </c>
      <c r="B198">
        <v>90</v>
      </c>
      <c r="C198" s="2">
        <f>B198/B194</f>
        <v>2.1593090211132438E-3</v>
      </c>
      <c r="E198" s="25" t="s">
        <v>4</v>
      </c>
      <c r="F198" s="21">
        <f>B209</f>
        <v>240</v>
      </c>
      <c r="G198" s="20">
        <f>F198/B208</f>
        <v>5.7581573896353169E-3</v>
      </c>
    </row>
    <row r="199" spans="1:7" x14ac:dyDescent="0.2">
      <c r="A199" s="1" t="s">
        <v>10</v>
      </c>
      <c r="B199">
        <v>550</v>
      </c>
      <c r="C199" s="2">
        <f>B199/B194</f>
        <v>1.3195777351247601E-2</v>
      </c>
      <c r="E199" s="25" t="s">
        <v>5</v>
      </c>
      <c r="F199" s="16">
        <f>B201+B203</f>
        <v>3915</v>
      </c>
      <c r="G199" s="20">
        <f>F199/B194</f>
        <v>9.3929942418426102E-2</v>
      </c>
    </row>
    <row r="200" spans="1:7" x14ac:dyDescent="0.2">
      <c r="A200" s="1" t="s">
        <v>18</v>
      </c>
      <c r="B200">
        <v>240</v>
      </c>
      <c r="C200" s="2">
        <f>B200/B194</f>
        <v>5.7581573896353169E-3</v>
      </c>
      <c r="E200" s="25" t="s">
        <v>6</v>
      </c>
      <c r="F200" s="16">
        <f>B206</f>
        <v>65</v>
      </c>
      <c r="G200" s="20">
        <f>F200/B194</f>
        <v>1.5595009596928982E-3</v>
      </c>
    </row>
    <row r="201" spans="1:7" x14ac:dyDescent="0.2">
      <c r="A201" s="1" t="s">
        <v>12</v>
      </c>
      <c r="B201">
        <v>220</v>
      </c>
      <c r="C201" s="2">
        <f>B201/B194</f>
        <v>5.2783109404990402E-3</v>
      </c>
      <c r="E201" s="25" t="s">
        <v>7</v>
      </c>
      <c r="F201" s="16">
        <f>B196</f>
        <v>975</v>
      </c>
      <c r="G201" s="20">
        <f>F201/B194</f>
        <v>2.3392514395393475E-2</v>
      </c>
    </row>
    <row r="202" spans="1:7" x14ac:dyDescent="0.2">
      <c r="A202" s="1" t="s">
        <v>14</v>
      </c>
      <c r="B202">
        <v>110</v>
      </c>
      <c r="C202" s="2">
        <f>B202/B194</f>
        <v>2.6391554702495201E-3</v>
      </c>
      <c r="G202" s="22">
        <f>SUM(G194:G201)</f>
        <v>0.99424184261036486</v>
      </c>
    </row>
    <row r="203" spans="1:7" x14ac:dyDescent="0.2">
      <c r="A203" s="1" t="s">
        <v>13</v>
      </c>
      <c r="B203">
        <v>3695</v>
      </c>
      <c r="C203" s="2">
        <f>B203/B194</f>
        <v>8.8651631477927068E-2</v>
      </c>
    </row>
    <row r="204" spans="1:7" x14ac:dyDescent="0.2">
      <c r="A204" s="1" t="s">
        <v>15</v>
      </c>
      <c r="B204">
        <v>910</v>
      </c>
      <c r="C204" s="2">
        <f>B204/B194</f>
        <v>2.1833013435700575E-2</v>
      </c>
    </row>
    <row r="205" spans="1:7" x14ac:dyDescent="0.2">
      <c r="A205" s="1" t="s">
        <v>16</v>
      </c>
      <c r="B205">
        <v>380</v>
      </c>
      <c r="C205" s="2">
        <f>B205/B194</f>
        <v>9.1170825335892512E-3</v>
      </c>
    </row>
    <row r="206" spans="1:7" x14ac:dyDescent="0.2">
      <c r="A206" s="1" t="s">
        <v>19</v>
      </c>
      <c r="B206">
        <v>65</v>
      </c>
      <c r="C206" s="2">
        <f>B206/B194</f>
        <v>1.5595009596928982E-3</v>
      </c>
    </row>
    <row r="207" spans="1:7" x14ac:dyDescent="0.2">
      <c r="A207" s="1" t="s">
        <v>35</v>
      </c>
      <c r="B207">
        <v>245</v>
      </c>
      <c r="C207" s="2">
        <f>B207/B194</f>
        <v>5.8781190019193859E-3</v>
      </c>
    </row>
    <row r="208" spans="1:7" x14ac:dyDescent="0.2">
      <c r="A208" s="1" t="s">
        <v>20</v>
      </c>
      <c r="B208" s="3">
        <v>41680</v>
      </c>
      <c r="C208" s="2"/>
    </row>
    <row r="209" spans="1:3" x14ac:dyDescent="0.2">
      <c r="A209" s="1" t="s">
        <v>21</v>
      </c>
      <c r="B209" s="3">
        <v>240</v>
      </c>
      <c r="C209" s="2">
        <f>B209/B208</f>
        <v>5.7581573896353169E-3</v>
      </c>
    </row>
  </sheetData>
  <mergeCells count="3">
    <mergeCell ref="I173:J173"/>
    <mergeCell ref="M173:N173"/>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62BB8-349D-8D4D-8E33-B9991D682F70}">
  <dimension ref="A1:W209"/>
  <sheetViews>
    <sheetView tabSelected="1" zoomScaleNormal="100" workbookViewId="0">
      <selection activeCell="P14" sqref="P14"/>
    </sheetView>
  </sheetViews>
  <sheetFormatPr baseColWidth="10" defaultRowHeight="16" x14ac:dyDescent="0.2"/>
  <cols>
    <col min="1" max="1" width="31.83203125" customWidth="1"/>
    <col min="4" max="4" width="12.5" style="15" bestFit="1" customWidth="1"/>
    <col min="6" max="6" width="10.83203125" style="10"/>
    <col min="9" max="9" width="11.83203125" customWidth="1"/>
    <col min="10" max="10" width="10.83203125" customWidth="1"/>
    <col min="11" max="11" width="12.1640625" bestFit="1" customWidth="1"/>
    <col min="12" max="12" width="12.33203125" style="2" customWidth="1"/>
    <col min="13" max="13" width="13.33203125" customWidth="1"/>
    <col min="14" max="14" width="11.1640625" style="2" bestFit="1" customWidth="1"/>
    <col min="17" max="17" width="22" bestFit="1" customWidth="1"/>
    <col min="21" max="21" width="23.83203125" bestFit="1" customWidth="1"/>
  </cols>
  <sheetData>
    <row r="1" spans="1:16" x14ac:dyDescent="0.2">
      <c r="A1" s="17" t="s">
        <v>38</v>
      </c>
      <c r="B1" s="17"/>
      <c r="C1" s="17"/>
      <c r="D1" s="17"/>
      <c r="E1" s="17"/>
      <c r="F1" s="17"/>
      <c r="G1" s="17"/>
      <c r="H1" s="17"/>
      <c r="I1" s="17"/>
      <c r="J1" s="17"/>
      <c r="K1" s="17"/>
      <c r="L1" s="17"/>
      <c r="M1" s="17"/>
      <c r="N1" s="17"/>
      <c r="O1" s="17"/>
      <c r="P1" s="28"/>
    </row>
    <row r="2" spans="1:16" x14ac:dyDescent="0.2">
      <c r="A2" s="4" t="s">
        <v>24</v>
      </c>
      <c r="B2" s="5"/>
      <c r="C2" s="5"/>
      <c r="D2" s="13"/>
      <c r="E2" s="5"/>
      <c r="F2" s="7"/>
      <c r="G2" s="5"/>
      <c r="H2" s="5"/>
      <c r="I2" s="5"/>
      <c r="J2" s="5"/>
    </row>
    <row r="3" spans="1:16" ht="87" customHeight="1" x14ac:dyDescent="0.2">
      <c r="A3" s="1" t="s">
        <v>22</v>
      </c>
      <c r="B3" s="1" t="s">
        <v>8</v>
      </c>
      <c r="C3" s="1" t="s">
        <v>23</v>
      </c>
      <c r="D3" s="14" t="s">
        <v>36</v>
      </c>
      <c r="E3" s="1" t="s">
        <v>23</v>
      </c>
      <c r="F3" s="8" t="s">
        <v>37</v>
      </c>
      <c r="G3" s="1" t="s">
        <v>23</v>
      </c>
      <c r="H3" s="24" t="s">
        <v>39</v>
      </c>
      <c r="I3" s="19" t="s">
        <v>41</v>
      </c>
      <c r="J3" s="19" t="s">
        <v>40</v>
      </c>
      <c r="K3" s="19" t="s">
        <v>44</v>
      </c>
      <c r="L3" s="19" t="s">
        <v>45</v>
      </c>
      <c r="M3" s="19" t="s">
        <v>46</v>
      </c>
      <c r="N3" s="19" t="s">
        <v>47</v>
      </c>
    </row>
    <row r="4" spans="1:16" x14ac:dyDescent="0.2">
      <c r="A4" s="1" t="s">
        <v>9</v>
      </c>
      <c r="B4">
        <v>618210</v>
      </c>
      <c r="C4" s="2"/>
      <c r="D4" s="15">
        <v>301665</v>
      </c>
      <c r="E4" s="2"/>
      <c r="F4" s="9">
        <v>316545</v>
      </c>
      <c r="G4" s="2"/>
      <c r="H4" s="1" t="s">
        <v>0</v>
      </c>
      <c r="I4">
        <f>B7+B9+B12+B14+B15</f>
        <v>240435</v>
      </c>
      <c r="J4" s="2">
        <f>I4/B4</f>
        <v>0.38892124035521908</v>
      </c>
      <c r="K4" s="10">
        <f>D7+D9+D12+D14+D15</f>
        <v>109170</v>
      </c>
      <c r="L4" s="2">
        <f>K4/D4</f>
        <v>0.36189150216299537</v>
      </c>
      <c r="M4" s="10">
        <f>F7+F9+F12+F14+F15</f>
        <v>131270</v>
      </c>
      <c r="N4" s="2">
        <f>M4/F4</f>
        <v>0.41469617274005277</v>
      </c>
    </row>
    <row r="5" spans="1:16" x14ac:dyDescent="0.2">
      <c r="A5" s="1" t="s">
        <v>17</v>
      </c>
      <c r="B5">
        <v>319010</v>
      </c>
      <c r="C5" s="2">
        <f>B5/B4</f>
        <v>0.51602206370003723</v>
      </c>
      <c r="D5" s="15">
        <v>149405</v>
      </c>
      <c r="E5" s="2">
        <f>D5/D4</f>
        <v>0.49526792965706995</v>
      </c>
      <c r="F5" s="9">
        <v>169600</v>
      </c>
      <c r="G5" s="2">
        <f>F5/F4</f>
        <v>0.53578480152900854</v>
      </c>
      <c r="H5" s="1" t="s">
        <v>1</v>
      </c>
      <c r="I5">
        <f>B8</f>
        <v>6345</v>
      </c>
      <c r="J5" s="2">
        <f>I5/B4</f>
        <v>1.0263502693259572E-2</v>
      </c>
      <c r="K5" s="10">
        <f>D8</f>
        <v>3405</v>
      </c>
      <c r="L5" s="2">
        <f>K5/D4</f>
        <v>1.1287355178757895E-2</v>
      </c>
      <c r="M5" s="10">
        <f>F8</f>
        <v>2935</v>
      </c>
      <c r="N5" s="2">
        <f>M5/F4</f>
        <v>9.2719834462714618E-3</v>
      </c>
    </row>
    <row r="6" spans="1:16" x14ac:dyDescent="0.2">
      <c r="A6" s="1" t="s">
        <v>7</v>
      </c>
      <c r="B6">
        <v>37130</v>
      </c>
      <c r="C6" s="2">
        <f>B6/B4</f>
        <v>6.0060497242037499E-2</v>
      </c>
      <c r="D6" s="15">
        <v>18875</v>
      </c>
      <c r="E6" s="2">
        <f>D6/D4</f>
        <v>6.2569406460809177E-2</v>
      </c>
      <c r="F6" s="9">
        <v>18260</v>
      </c>
      <c r="G6" s="2">
        <f>F6/F4</f>
        <v>5.7685321202356692E-2</v>
      </c>
      <c r="H6" s="1" t="s">
        <v>2</v>
      </c>
      <c r="I6" s="3">
        <f>(B4-B5-B19)</f>
        <v>285295</v>
      </c>
      <c r="J6" s="2">
        <f>I6/B4</f>
        <v>0.46148557933388329</v>
      </c>
      <c r="K6" s="10">
        <f>(D4-D5-D19)</f>
        <v>145610</v>
      </c>
      <c r="L6" s="2">
        <f>K6/D4</f>
        <v>0.48268774965607547</v>
      </c>
      <c r="M6" s="10">
        <f>(F4-F5-F19)</f>
        <v>139690</v>
      </c>
      <c r="N6" s="2">
        <f>M6/F4</f>
        <v>0.44129586630652828</v>
      </c>
    </row>
    <row r="7" spans="1:16" x14ac:dyDescent="0.2">
      <c r="A7" s="1" t="s">
        <v>11</v>
      </c>
      <c r="B7">
        <v>167180</v>
      </c>
      <c r="C7" s="2">
        <f>B7/B4</f>
        <v>0.27042590705423725</v>
      </c>
      <c r="D7" s="15">
        <v>77560</v>
      </c>
      <c r="E7" s="2">
        <f>D7/D4</f>
        <v>0.25710639285299919</v>
      </c>
      <c r="F7" s="9">
        <v>89625</v>
      </c>
      <c r="G7" s="2">
        <f>F7/F4</f>
        <v>0.28313509927498459</v>
      </c>
      <c r="H7" s="1" t="s">
        <v>3</v>
      </c>
      <c r="I7">
        <f>B10</f>
        <v>10935</v>
      </c>
      <c r="J7" s="2">
        <f>I7/B4</f>
        <v>1.7688164216043092E-2</v>
      </c>
      <c r="K7" s="10">
        <f>D10</f>
        <v>5370</v>
      </c>
      <c r="L7" s="2">
        <f>K7/D4</f>
        <v>1.7801203321565314E-2</v>
      </c>
      <c r="M7" s="10">
        <f>F10</f>
        <v>5560</v>
      </c>
      <c r="N7" s="2">
        <f>M7/F4</f>
        <v>1.7564643257672683E-2</v>
      </c>
    </row>
    <row r="8" spans="1:16" x14ac:dyDescent="0.2">
      <c r="A8" s="1" t="s">
        <v>1</v>
      </c>
      <c r="B8">
        <v>6345</v>
      </c>
      <c r="C8" s="2">
        <f>B8/B4</f>
        <v>1.0263502693259572E-2</v>
      </c>
      <c r="D8" s="15">
        <v>3405</v>
      </c>
      <c r="E8" s="2">
        <f>D8/D4</f>
        <v>1.1287355178757895E-2</v>
      </c>
      <c r="F8" s="9">
        <v>2935</v>
      </c>
      <c r="G8" s="2">
        <f>F8/F4</f>
        <v>9.2719834462714618E-3</v>
      </c>
      <c r="H8" s="1" t="s">
        <v>4</v>
      </c>
      <c r="I8" s="3">
        <f>B19</f>
        <v>13905</v>
      </c>
      <c r="J8" s="2">
        <f>I8/B18</f>
        <v>2.2492356966079489E-2</v>
      </c>
      <c r="K8" s="10">
        <f>D19</f>
        <v>6650</v>
      </c>
      <c r="L8" s="2">
        <f>K8/D18</f>
        <v>2.2044320686854624E-2</v>
      </c>
      <c r="M8" s="10">
        <f>F19</f>
        <v>7255</v>
      </c>
      <c r="N8" s="2">
        <f>M8/F18</f>
        <v>2.291933216446319E-2</v>
      </c>
    </row>
    <row r="9" spans="1:16" x14ac:dyDescent="0.2">
      <c r="A9" s="1" t="s">
        <v>10</v>
      </c>
      <c r="B9">
        <v>36460</v>
      </c>
      <c r="C9" s="2">
        <f>B9/B4</f>
        <v>5.8976723119975413E-2</v>
      </c>
      <c r="D9" s="15">
        <v>15560</v>
      </c>
      <c r="E9" s="2">
        <f>D9/D4</f>
        <v>5.1580395471798185E-2</v>
      </c>
      <c r="F9" s="9">
        <v>20900</v>
      </c>
      <c r="G9" s="2">
        <f>F9/F4</f>
        <v>6.6025367641251637E-2</v>
      </c>
      <c r="H9" s="1" t="s">
        <v>5</v>
      </c>
      <c r="I9">
        <f>B11+B13</f>
        <v>11595</v>
      </c>
      <c r="J9" s="2">
        <f>I9/B4</f>
        <v>1.8755762604940069E-2</v>
      </c>
      <c r="K9" s="10">
        <f>D11+D13</f>
        <v>6275</v>
      </c>
      <c r="L9" s="2">
        <f>K9/D4</f>
        <v>2.080121989624252E-2</v>
      </c>
      <c r="M9" s="10">
        <f>F11+F13</f>
        <v>5320</v>
      </c>
      <c r="N9" s="2">
        <f>M9/F4</f>
        <v>1.6806457217773144E-2</v>
      </c>
    </row>
    <row r="10" spans="1:16" x14ac:dyDescent="0.2">
      <c r="A10" s="1" t="s">
        <v>18</v>
      </c>
      <c r="B10">
        <v>10935</v>
      </c>
      <c r="C10" s="2">
        <f>B10/B4</f>
        <v>1.7688164216043092E-2</v>
      </c>
      <c r="D10" s="15">
        <v>5370</v>
      </c>
      <c r="E10" s="2">
        <f>D10/D4</f>
        <v>1.7801203321565314E-2</v>
      </c>
      <c r="F10" s="9">
        <v>5560</v>
      </c>
      <c r="G10" s="2">
        <f>F10/F4</f>
        <v>1.7564643257672683E-2</v>
      </c>
      <c r="H10" s="1" t="s">
        <v>6</v>
      </c>
      <c r="I10">
        <f>B16</f>
        <v>1500</v>
      </c>
      <c r="J10" s="2">
        <f>I10/B4</f>
        <v>2.4263599747658565E-3</v>
      </c>
      <c r="K10" s="10">
        <f>D16</f>
        <v>740</v>
      </c>
      <c r="L10" s="2">
        <f>K10/D4</f>
        <v>2.4530522268078831E-3</v>
      </c>
      <c r="M10" s="10">
        <f>F16</f>
        <v>760</v>
      </c>
      <c r="N10" s="2">
        <f>M10/F4</f>
        <v>2.4009224596818778E-3</v>
      </c>
    </row>
    <row r="11" spans="1:16" x14ac:dyDescent="0.2">
      <c r="A11" s="1" t="s">
        <v>12</v>
      </c>
      <c r="B11">
        <v>2965</v>
      </c>
      <c r="C11" s="2">
        <f>B11/B4</f>
        <v>4.7961048834538429E-3</v>
      </c>
      <c r="D11" s="15">
        <v>1775</v>
      </c>
      <c r="E11" s="2">
        <f>D11/D4</f>
        <v>5.884010408897287E-3</v>
      </c>
      <c r="F11" s="9">
        <v>1190</v>
      </c>
      <c r="G11" s="2">
        <f>F11/F4</f>
        <v>3.7593391145018876E-3</v>
      </c>
      <c r="H11" s="1" t="s">
        <v>7</v>
      </c>
      <c r="I11">
        <f>B6</f>
        <v>37130</v>
      </c>
      <c r="J11" s="2">
        <f>I11/B4</f>
        <v>6.0060497242037499E-2</v>
      </c>
      <c r="K11" s="10">
        <f>D6</f>
        <v>18875</v>
      </c>
      <c r="L11" s="2">
        <f>K11/D4</f>
        <v>6.2569406460809177E-2</v>
      </c>
      <c r="M11" s="10">
        <f>F6</f>
        <v>18260</v>
      </c>
      <c r="N11" s="2">
        <f>M11/F4</f>
        <v>5.7685321202356692E-2</v>
      </c>
    </row>
    <row r="12" spans="1:16" x14ac:dyDescent="0.2">
      <c r="A12" s="1" t="s">
        <v>14</v>
      </c>
      <c r="B12">
        <v>17120</v>
      </c>
      <c r="C12" s="2">
        <f>B12/B4</f>
        <v>2.7692855178660974E-2</v>
      </c>
      <c r="D12" s="15">
        <v>8075</v>
      </c>
      <c r="E12" s="2">
        <f>D12/D4</f>
        <v>2.6768103691180614E-2</v>
      </c>
      <c r="F12" s="9">
        <v>9045</v>
      </c>
      <c r="G12" s="2">
        <f>F12/F4</f>
        <v>2.8574136378713928E-2</v>
      </c>
      <c r="J12" s="6">
        <f>SUM(J4:J11)</f>
        <v>0.98209346338622805</v>
      </c>
      <c r="K12" s="10"/>
      <c r="L12" s="2">
        <f>SUM(L4:L11)</f>
        <v>0.98153580959010822</v>
      </c>
      <c r="M12" s="12"/>
      <c r="N12" s="2">
        <f>SUM(N4:N11)</f>
        <v>0.9826406987948002</v>
      </c>
    </row>
    <row r="13" spans="1:16" x14ac:dyDescent="0.2">
      <c r="A13" s="1" t="s">
        <v>13</v>
      </c>
      <c r="B13">
        <v>8630</v>
      </c>
      <c r="C13" s="2">
        <f>B13/B4</f>
        <v>1.3959657721486227E-2</v>
      </c>
      <c r="D13" s="15">
        <v>4500</v>
      </c>
      <c r="E13" s="2">
        <f>D13/D4</f>
        <v>1.4917209487345234E-2</v>
      </c>
      <c r="F13" s="9">
        <v>4130</v>
      </c>
      <c r="G13" s="2">
        <f>F13/F4</f>
        <v>1.3047118103271256E-2</v>
      </c>
      <c r="K13" s="15"/>
      <c r="M13" s="12"/>
    </row>
    <row r="14" spans="1:16" x14ac:dyDescent="0.2">
      <c r="A14" s="1" t="s">
        <v>15</v>
      </c>
      <c r="B14">
        <v>9360</v>
      </c>
      <c r="C14" s="2">
        <f>B14/B4</f>
        <v>1.5140486242538944E-2</v>
      </c>
      <c r="D14" s="15">
        <v>4045</v>
      </c>
      <c r="E14" s="2">
        <f>D14/D4</f>
        <v>1.340891386140255E-2</v>
      </c>
      <c r="F14" s="9">
        <v>5315</v>
      </c>
      <c r="G14" s="2">
        <f>F14/F4</f>
        <v>1.6790661675275237E-2</v>
      </c>
      <c r="K14" s="10"/>
      <c r="M14" s="12"/>
    </row>
    <row r="15" spans="1:16" x14ac:dyDescent="0.2">
      <c r="A15" s="1" t="s">
        <v>16</v>
      </c>
      <c r="B15">
        <v>10315</v>
      </c>
      <c r="C15" s="2">
        <f>B15/B4</f>
        <v>1.6685268759806537E-2</v>
      </c>
      <c r="D15" s="15">
        <v>3930</v>
      </c>
      <c r="E15" s="2">
        <f>D15/D4</f>
        <v>1.3027696285614837E-2</v>
      </c>
      <c r="F15" s="9">
        <v>6385</v>
      </c>
      <c r="G15" s="2">
        <f>F15/F4</f>
        <v>2.0170907769827356E-2</v>
      </c>
      <c r="M15" s="12"/>
    </row>
    <row r="16" spans="1:16" x14ac:dyDescent="0.2">
      <c r="A16" s="1" t="s">
        <v>19</v>
      </c>
      <c r="B16">
        <v>1500</v>
      </c>
      <c r="C16" s="2">
        <f>B16/B4</f>
        <v>2.4263599747658565E-3</v>
      </c>
      <c r="D16" s="15">
        <v>740</v>
      </c>
      <c r="E16" s="2">
        <f>D16/D4</f>
        <v>2.4530522268078831E-3</v>
      </c>
      <c r="F16" s="9">
        <v>760</v>
      </c>
      <c r="G16" s="2">
        <f>F16/F4</f>
        <v>2.4009224596818778E-3</v>
      </c>
      <c r="M16" s="12"/>
    </row>
    <row r="17" spans="1:14" x14ac:dyDescent="0.2">
      <c r="A17" s="1" t="s">
        <v>35</v>
      </c>
      <c r="B17">
        <v>11070</v>
      </c>
      <c r="C17" s="2">
        <f>B17/B4</f>
        <v>1.790653661377202E-2</v>
      </c>
      <c r="D17" s="15">
        <v>5575</v>
      </c>
      <c r="E17" s="2">
        <f>D17/D4</f>
        <v>1.8480765087099928E-2</v>
      </c>
      <c r="F17" s="9">
        <v>5490</v>
      </c>
      <c r="G17" s="2">
        <f>F17/F4</f>
        <v>1.7343505662701986E-2</v>
      </c>
      <c r="M17" s="12"/>
    </row>
    <row r="18" spans="1:14" x14ac:dyDescent="0.2">
      <c r="A18" s="1" t="s">
        <v>20</v>
      </c>
      <c r="B18" s="3">
        <v>618210</v>
      </c>
      <c r="C18" s="2"/>
      <c r="D18" s="15">
        <v>301665</v>
      </c>
      <c r="E18" s="2"/>
      <c r="F18" s="9">
        <v>316545</v>
      </c>
      <c r="G18" s="2"/>
      <c r="M18" s="12"/>
    </row>
    <row r="19" spans="1:14" x14ac:dyDescent="0.2">
      <c r="A19" s="1" t="s">
        <v>21</v>
      </c>
      <c r="B19" s="3">
        <v>13905</v>
      </c>
      <c r="C19" s="2">
        <f>B19/B18</f>
        <v>2.2492356966079489E-2</v>
      </c>
      <c r="D19" s="15">
        <v>6650</v>
      </c>
      <c r="E19" s="2">
        <f>D19/D18</f>
        <v>2.2044320686854624E-2</v>
      </c>
      <c r="F19" s="9">
        <v>7255</v>
      </c>
      <c r="G19" s="2">
        <f>F19/F18</f>
        <v>2.291933216446319E-2</v>
      </c>
      <c r="M19" s="12"/>
    </row>
    <row r="21" spans="1:14" x14ac:dyDescent="0.2">
      <c r="A21" s="4" t="s">
        <v>25</v>
      </c>
      <c r="B21" s="5"/>
      <c r="C21" s="5"/>
      <c r="D21" s="13"/>
      <c r="E21" s="5"/>
      <c r="F21" s="7"/>
      <c r="G21" s="5"/>
      <c r="H21" s="5"/>
      <c r="I21" s="5"/>
      <c r="J21" s="5"/>
    </row>
    <row r="22" spans="1:14" ht="80" customHeight="1" x14ac:dyDescent="0.2">
      <c r="A22" s="1" t="s">
        <v>22</v>
      </c>
      <c r="B22" s="1" t="s">
        <v>8</v>
      </c>
      <c r="C22" s="1" t="s">
        <v>23</v>
      </c>
      <c r="D22" s="14" t="s">
        <v>36</v>
      </c>
      <c r="E22" s="1" t="s">
        <v>23</v>
      </c>
      <c r="F22" s="8" t="s">
        <v>37</v>
      </c>
      <c r="G22" s="1" t="s">
        <v>23</v>
      </c>
      <c r="H22" s="24" t="s">
        <v>39</v>
      </c>
      <c r="I22" s="19" t="s">
        <v>41</v>
      </c>
      <c r="J22" s="19" t="s">
        <v>40</v>
      </c>
      <c r="K22" s="19" t="s">
        <v>44</v>
      </c>
      <c r="L22" s="19" t="s">
        <v>45</v>
      </c>
      <c r="M22" s="19" t="s">
        <v>46</v>
      </c>
      <c r="N22" s="19" t="s">
        <v>47</v>
      </c>
    </row>
    <row r="23" spans="1:14" x14ac:dyDescent="0.2">
      <c r="A23" s="1" t="s">
        <v>9</v>
      </c>
      <c r="B23">
        <v>138555</v>
      </c>
      <c r="C23" s="2"/>
      <c r="D23" s="15">
        <v>68165</v>
      </c>
      <c r="E23" s="2"/>
      <c r="F23" s="9">
        <v>70385</v>
      </c>
      <c r="G23" s="2"/>
      <c r="H23" s="1" t="s">
        <v>0</v>
      </c>
      <c r="I23">
        <f>B26+B28+B31+B33+B34</f>
        <v>7255</v>
      </c>
      <c r="J23" s="2">
        <f>I23/B23</f>
        <v>5.2361877954602863E-2</v>
      </c>
      <c r="K23" s="10">
        <f>D26+D28+D31+D33+D34</f>
        <v>3375</v>
      </c>
      <c r="L23" s="2">
        <f>K23/D23</f>
        <v>4.9512213012543091E-2</v>
      </c>
      <c r="M23" s="10">
        <f>F26+F28+F31+F33+F34</f>
        <v>3880</v>
      </c>
      <c r="N23" s="2">
        <f>M23/F23</f>
        <v>5.5125381828514598E-2</v>
      </c>
    </row>
    <row r="24" spans="1:14" x14ac:dyDescent="0.2">
      <c r="A24" s="1" t="s">
        <v>17</v>
      </c>
      <c r="B24">
        <v>46635</v>
      </c>
      <c r="C24" s="2">
        <f>B24/B23</f>
        <v>0.33658114106311571</v>
      </c>
      <c r="D24" s="15">
        <v>23205</v>
      </c>
      <c r="E24" s="2">
        <f>D24/D23</f>
        <v>0.34042397124624074</v>
      </c>
      <c r="F24" s="9">
        <v>23430</v>
      </c>
      <c r="G24" s="2">
        <f>F24/F23</f>
        <v>0.33288342686651984</v>
      </c>
      <c r="H24" s="1" t="s">
        <v>1</v>
      </c>
      <c r="I24">
        <f>B27</f>
        <v>1415</v>
      </c>
      <c r="J24" s="2">
        <f>I24/B23</f>
        <v>1.0212550972537981E-2</v>
      </c>
      <c r="K24" s="10">
        <f>D27</f>
        <v>705</v>
      </c>
      <c r="L24" s="2">
        <f>K24/D23</f>
        <v>1.0342551162620114E-2</v>
      </c>
      <c r="M24" s="10">
        <f>F27</f>
        <v>700</v>
      </c>
      <c r="N24" s="2">
        <f>M24/F23</f>
        <v>9.9453008453505715E-3</v>
      </c>
    </row>
    <row r="25" spans="1:14" x14ac:dyDescent="0.2">
      <c r="A25" s="1" t="s">
        <v>7</v>
      </c>
      <c r="B25">
        <v>35310</v>
      </c>
      <c r="C25" s="2">
        <f>B25/B23</f>
        <v>0.25484464653025873</v>
      </c>
      <c r="D25" s="15">
        <v>17785</v>
      </c>
      <c r="E25" s="2">
        <f>D25/D23</f>
        <v>0.26091102471943078</v>
      </c>
      <c r="F25" s="9">
        <v>17525</v>
      </c>
      <c r="G25" s="2">
        <f>F25/F23</f>
        <v>0.24898771044966966</v>
      </c>
      <c r="H25" s="1" t="s">
        <v>2</v>
      </c>
      <c r="I25" s="3">
        <f>(B23-B24-B38)</f>
        <v>85325</v>
      </c>
      <c r="J25" s="2">
        <f>I25/B23</f>
        <v>0.61582043231929562</v>
      </c>
      <c r="K25" s="10">
        <f>(D23-D24-D38)</f>
        <v>41955</v>
      </c>
      <c r="L25" s="2">
        <f>K25/D23</f>
        <v>0.61549182131592461</v>
      </c>
      <c r="M25" s="10">
        <f>(F23-F24-F38)</f>
        <v>43360</v>
      </c>
      <c r="N25" s="2">
        <f>M25/F23</f>
        <v>0.61604034950628683</v>
      </c>
    </row>
    <row r="26" spans="1:14" x14ac:dyDescent="0.2">
      <c r="A26" s="1" t="s">
        <v>11</v>
      </c>
      <c r="B26">
        <v>2290</v>
      </c>
      <c r="C26" s="2">
        <f>B26/B23</f>
        <v>1.6527732669337086E-2</v>
      </c>
      <c r="D26" s="15">
        <v>1125</v>
      </c>
      <c r="E26" s="2">
        <f>D26/D23</f>
        <v>1.6504071004181033E-2</v>
      </c>
      <c r="F26" s="9">
        <v>1170</v>
      </c>
      <c r="G26" s="2">
        <f>F26/F23</f>
        <v>1.6622859984371671E-2</v>
      </c>
      <c r="H26" s="1" t="s">
        <v>3</v>
      </c>
      <c r="I26">
        <f>B29</f>
        <v>1120</v>
      </c>
      <c r="J26" s="2">
        <f>I26/B23</f>
        <v>8.0834325719028547E-3</v>
      </c>
      <c r="K26" s="10">
        <f>D29</f>
        <v>495</v>
      </c>
      <c r="L26" s="2">
        <f>K26/D23</f>
        <v>7.2617912418396534E-3</v>
      </c>
      <c r="M26" s="10">
        <f>F29</f>
        <v>620</v>
      </c>
      <c r="N26" s="2">
        <f>M26/F23</f>
        <v>8.8086950344533638E-3</v>
      </c>
    </row>
    <row r="27" spans="1:14" x14ac:dyDescent="0.2">
      <c r="A27" s="1" t="s">
        <v>1</v>
      </c>
      <c r="B27">
        <v>1415</v>
      </c>
      <c r="C27" s="2">
        <f>B27/B23</f>
        <v>1.0212550972537981E-2</v>
      </c>
      <c r="D27" s="15">
        <v>705</v>
      </c>
      <c r="E27" s="2">
        <f>D27/D23</f>
        <v>1.0342551162620114E-2</v>
      </c>
      <c r="F27" s="9">
        <v>700</v>
      </c>
      <c r="G27" s="2">
        <f>F27/F23</f>
        <v>9.9453008453505715E-3</v>
      </c>
      <c r="H27" s="1" t="s">
        <v>4</v>
      </c>
      <c r="I27" s="3">
        <f>B38</f>
        <v>6595</v>
      </c>
      <c r="J27" s="2">
        <f>I27/B37</f>
        <v>4.7598426617588681E-2</v>
      </c>
      <c r="K27" s="10">
        <f>D38</f>
        <v>3005</v>
      </c>
      <c r="L27" s="2">
        <f>K27/D37</f>
        <v>4.4084207437834665E-2</v>
      </c>
      <c r="M27" s="10">
        <f>F38</f>
        <v>3595</v>
      </c>
      <c r="N27" s="2">
        <f>M27/F37</f>
        <v>5.1072595539139079E-2</v>
      </c>
    </row>
    <row r="28" spans="1:14" x14ac:dyDescent="0.2">
      <c r="A28" s="1" t="s">
        <v>10</v>
      </c>
      <c r="B28">
        <v>1570</v>
      </c>
      <c r="C28" s="2">
        <f>B28/B23</f>
        <v>1.1331240301685251E-2</v>
      </c>
      <c r="D28" s="15">
        <v>610</v>
      </c>
      <c r="E28" s="2">
        <f>D28/D23</f>
        <v>8.948874055600381E-3</v>
      </c>
      <c r="F28" s="9">
        <v>955</v>
      </c>
      <c r="G28" s="2">
        <f>F28/F23</f>
        <v>1.3568231867585424E-2</v>
      </c>
      <c r="H28" s="1" t="s">
        <v>5</v>
      </c>
      <c r="I28">
        <f>B30+B32</f>
        <v>555</v>
      </c>
      <c r="J28" s="2">
        <f>I28/B23</f>
        <v>4.0056295333982892E-3</v>
      </c>
      <c r="K28" s="10">
        <f>D30+D32</f>
        <v>350</v>
      </c>
      <c r="L28" s="2">
        <f>K28/D23</f>
        <v>5.1345998679674315E-3</v>
      </c>
      <c r="M28" s="10">
        <f>F30+F32</f>
        <v>200</v>
      </c>
      <c r="N28" s="2">
        <f>M28/F23</f>
        <v>2.8415145272430204E-3</v>
      </c>
    </row>
    <row r="29" spans="1:14" x14ac:dyDescent="0.2">
      <c r="A29" s="1" t="s">
        <v>18</v>
      </c>
      <c r="B29">
        <v>1120</v>
      </c>
      <c r="C29" s="2">
        <f>B29/B23</f>
        <v>8.0834325719028547E-3</v>
      </c>
      <c r="D29" s="15">
        <v>495</v>
      </c>
      <c r="E29" s="2">
        <f>D29/D23</f>
        <v>7.2617912418396534E-3</v>
      </c>
      <c r="F29" s="9">
        <v>620</v>
      </c>
      <c r="G29" s="2">
        <f>F29/F23</f>
        <v>8.8086950344533638E-3</v>
      </c>
      <c r="H29" s="1" t="s">
        <v>6</v>
      </c>
      <c r="I29">
        <f>B35</f>
        <v>230</v>
      </c>
      <c r="J29" s="2">
        <f>I29/B23</f>
        <v>1.6599906174443362E-3</v>
      </c>
      <c r="K29" s="10">
        <f>D35</f>
        <v>130</v>
      </c>
      <c r="L29" s="2">
        <f>K29/D23</f>
        <v>1.9071370938164747E-3</v>
      </c>
      <c r="M29" s="10">
        <f>F35</f>
        <v>100</v>
      </c>
      <c r="N29" s="2">
        <f>M29/F23</f>
        <v>1.4207572636215102E-3</v>
      </c>
    </row>
    <row r="30" spans="1:14" x14ac:dyDescent="0.2">
      <c r="A30" s="1" t="s">
        <v>12</v>
      </c>
      <c r="B30">
        <v>340</v>
      </c>
      <c r="C30" s="2">
        <f>B30/B23</f>
        <v>2.4538991736133666E-3</v>
      </c>
      <c r="D30" s="15">
        <v>205</v>
      </c>
      <c r="E30" s="2">
        <f>D30/D23</f>
        <v>3.0074084940952101E-3</v>
      </c>
      <c r="F30" s="9">
        <v>130</v>
      </c>
      <c r="G30" s="2">
        <f>F30/F23</f>
        <v>1.8469844427079633E-3</v>
      </c>
      <c r="H30" s="1" t="s">
        <v>7</v>
      </c>
      <c r="I30">
        <f>B25</f>
        <v>35310</v>
      </c>
      <c r="J30" s="2">
        <f>I30/B23</f>
        <v>0.25484464653025873</v>
      </c>
      <c r="K30" s="10">
        <f>D25</f>
        <v>17785</v>
      </c>
      <c r="L30" s="2">
        <f>K30/D23</f>
        <v>0.26091102471943078</v>
      </c>
      <c r="M30" s="10">
        <f>F25</f>
        <v>17525</v>
      </c>
      <c r="N30" s="2">
        <f>M30/F23</f>
        <v>0.24898771044966966</v>
      </c>
    </row>
    <row r="31" spans="1:14" x14ac:dyDescent="0.2">
      <c r="A31" s="1" t="s">
        <v>14</v>
      </c>
      <c r="B31">
        <v>1540</v>
      </c>
      <c r="C31" s="2">
        <f>B31/B23</f>
        <v>1.1114719786366425E-2</v>
      </c>
      <c r="D31" s="15">
        <v>785</v>
      </c>
      <c r="E31" s="2">
        <f>D31/D23</f>
        <v>1.1516173989584098E-2</v>
      </c>
      <c r="F31" s="9">
        <v>755</v>
      </c>
      <c r="G31" s="2">
        <f>F31/F23</f>
        <v>1.0726717340342402E-2</v>
      </c>
      <c r="J31" s="6">
        <f>SUM(J23:J30)</f>
        <v>0.99458698711702942</v>
      </c>
      <c r="K31" s="10"/>
      <c r="L31" s="2">
        <f>SUM(L23:L30)</f>
        <v>0.99464534585197684</v>
      </c>
      <c r="M31" s="12"/>
      <c r="N31" s="2">
        <f>SUM(N23:N30)</f>
        <v>0.99424230499427879</v>
      </c>
    </row>
    <row r="32" spans="1:14" x14ac:dyDescent="0.2">
      <c r="A32" s="1" t="s">
        <v>13</v>
      </c>
      <c r="B32">
        <v>215</v>
      </c>
      <c r="C32" s="2">
        <f>B32/B23</f>
        <v>1.5517303597849229E-3</v>
      </c>
      <c r="D32" s="15">
        <v>145</v>
      </c>
      <c r="E32" s="2">
        <f>D32/D23</f>
        <v>2.1271913738722219E-3</v>
      </c>
      <c r="F32" s="9">
        <v>70</v>
      </c>
      <c r="G32" s="2">
        <f>F32/F23</f>
        <v>9.945300845350571E-4</v>
      </c>
    </row>
    <row r="33" spans="1:14" x14ac:dyDescent="0.2">
      <c r="A33" s="1" t="s">
        <v>15</v>
      </c>
      <c r="B33">
        <v>1340</v>
      </c>
      <c r="C33" s="2">
        <f>B33/B23</f>
        <v>9.6712496842409155E-3</v>
      </c>
      <c r="D33" s="15">
        <v>625</v>
      </c>
      <c r="E33" s="2">
        <f>D33/D23</f>
        <v>9.1689283356561277E-3</v>
      </c>
      <c r="F33" s="9">
        <v>715</v>
      </c>
      <c r="G33" s="2">
        <f>F33/F23</f>
        <v>1.0158414434893799E-2</v>
      </c>
    </row>
    <row r="34" spans="1:14" x14ac:dyDescent="0.2">
      <c r="A34" s="1" t="s">
        <v>16</v>
      </c>
      <c r="B34">
        <v>515</v>
      </c>
      <c r="C34" s="2">
        <f>B34/B23</f>
        <v>3.7169355129731876E-3</v>
      </c>
      <c r="D34" s="15">
        <v>230</v>
      </c>
      <c r="E34" s="2">
        <f>D34/D23</f>
        <v>3.3741656275214551E-3</v>
      </c>
      <c r="F34" s="9">
        <v>285</v>
      </c>
      <c r="G34" s="2">
        <f>F34/F23</f>
        <v>4.049158201321304E-3</v>
      </c>
    </row>
    <row r="35" spans="1:14" x14ac:dyDescent="0.2">
      <c r="A35" s="1" t="s">
        <v>19</v>
      </c>
      <c r="B35">
        <v>230</v>
      </c>
      <c r="C35" s="2">
        <f>B35/B23</f>
        <v>1.6599906174443362E-3</v>
      </c>
      <c r="D35" s="15">
        <v>130</v>
      </c>
      <c r="E35" s="2">
        <f>D35/D23</f>
        <v>1.9071370938164747E-3</v>
      </c>
      <c r="F35" s="9">
        <v>100</v>
      </c>
      <c r="G35" s="2">
        <f>F35/F23</f>
        <v>1.4207572636215102E-3</v>
      </c>
    </row>
    <row r="36" spans="1:14" x14ac:dyDescent="0.2">
      <c r="A36" s="1" t="s">
        <v>35</v>
      </c>
      <c r="B36">
        <v>755</v>
      </c>
      <c r="C36" s="2">
        <f>B36/B23</f>
        <v>5.4490996355237992E-3</v>
      </c>
      <c r="D36" s="15">
        <v>355</v>
      </c>
      <c r="E36" s="2">
        <f>D36/D23</f>
        <v>5.2079512946526813E-3</v>
      </c>
      <c r="F36" s="9">
        <v>400</v>
      </c>
      <c r="G36" s="2">
        <f>F36/F23</f>
        <v>5.6830290544860407E-3</v>
      </c>
    </row>
    <row r="37" spans="1:14" x14ac:dyDescent="0.2">
      <c r="A37" s="1" t="s">
        <v>20</v>
      </c>
      <c r="B37" s="3">
        <v>138555</v>
      </c>
      <c r="C37" s="2"/>
      <c r="D37" s="15">
        <v>68165</v>
      </c>
      <c r="E37" s="2"/>
      <c r="F37" s="9">
        <v>70390</v>
      </c>
      <c r="G37" s="2"/>
    </row>
    <row r="38" spans="1:14" x14ac:dyDescent="0.2">
      <c r="A38" s="1" t="s">
        <v>21</v>
      </c>
      <c r="B38" s="3">
        <v>6595</v>
      </c>
      <c r="C38" s="2">
        <f>B38/B37</f>
        <v>4.7598426617588681E-2</v>
      </c>
      <c r="D38" s="15">
        <v>3005</v>
      </c>
      <c r="E38" s="2">
        <f>D38/D37</f>
        <v>4.4084207437834665E-2</v>
      </c>
      <c r="F38" s="9">
        <v>3595</v>
      </c>
      <c r="G38" s="2">
        <f>F38/F37</f>
        <v>5.1072595539139079E-2</v>
      </c>
    </row>
    <row r="40" spans="1:14" x14ac:dyDescent="0.2">
      <c r="A40" s="4" t="s">
        <v>26</v>
      </c>
      <c r="B40" s="5"/>
      <c r="C40" s="5"/>
      <c r="D40" s="13"/>
      <c r="E40" s="5"/>
      <c r="F40" s="7"/>
      <c r="G40" s="5"/>
      <c r="H40" s="5"/>
      <c r="I40" s="5"/>
      <c r="J40" s="5"/>
    </row>
    <row r="41" spans="1:14" ht="90" customHeight="1" x14ac:dyDescent="0.2">
      <c r="A41" s="1" t="s">
        <v>22</v>
      </c>
      <c r="B41" s="1" t="s">
        <v>8</v>
      </c>
      <c r="C41" s="1" t="s">
        <v>23</v>
      </c>
      <c r="D41" s="14" t="s">
        <v>36</v>
      </c>
      <c r="E41" s="1" t="s">
        <v>23</v>
      </c>
      <c r="F41" s="8" t="s">
        <v>37</v>
      </c>
      <c r="G41" s="1" t="s">
        <v>23</v>
      </c>
      <c r="H41" s="24" t="s">
        <v>39</v>
      </c>
      <c r="I41" s="19" t="s">
        <v>41</v>
      </c>
      <c r="J41" s="19" t="s">
        <v>40</v>
      </c>
      <c r="K41" s="19" t="s">
        <v>44</v>
      </c>
      <c r="L41" s="19" t="s">
        <v>45</v>
      </c>
      <c r="M41" s="19" t="s">
        <v>46</v>
      </c>
      <c r="N41" s="19" t="s">
        <v>47</v>
      </c>
    </row>
    <row r="42" spans="1:14" x14ac:dyDescent="0.2">
      <c r="A42" s="1" t="s">
        <v>9</v>
      </c>
      <c r="B42">
        <v>16470</v>
      </c>
      <c r="C42" s="2"/>
      <c r="D42" s="15">
        <v>7905</v>
      </c>
      <c r="E42" s="2"/>
      <c r="F42" s="10">
        <v>8560</v>
      </c>
      <c r="G42" s="2"/>
      <c r="H42" s="1" t="s">
        <v>0</v>
      </c>
      <c r="I42">
        <f>B45+B47+B50+B52+B53</f>
        <v>530</v>
      </c>
      <c r="J42" s="2">
        <f>I42/B42</f>
        <v>3.2179720704310869E-2</v>
      </c>
      <c r="K42" s="10">
        <f>D45+D47+D50+D52+D53</f>
        <v>215</v>
      </c>
      <c r="L42" s="2">
        <f>K42/D42</f>
        <v>2.7197975964579381E-2</v>
      </c>
      <c r="M42" s="10">
        <f>F45+F47+F50+F52+F53</f>
        <v>310</v>
      </c>
      <c r="N42" s="2">
        <f>M42/F42</f>
        <v>3.6214953271028034E-2</v>
      </c>
    </row>
    <row r="43" spans="1:14" x14ac:dyDescent="0.2">
      <c r="A43" s="1" t="s">
        <v>17</v>
      </c>
      <c r="B43">
        <v>1060</v>
      </c>
      <c r="C43" s="2">
        <f>B43/B42</f>
        <v>6.4359441408621737E-2</v>
      </c>
      <c r="D43" s="15">
        <v>480</v>
      </c>
      <c r="E43" s="2">
        <f>D43/D42</f>
        <v>6.0721062618595827E-2</v>
      </c>
      <c r="F43" s="10">
        <v>580</v>
      </c>
      <c r="G43" s="2">
        <f>F43/F42</f>
        <v>6.7757009345794386E-2</v>
      </c>
      <c r="H43" s="1" t="s">
        <v>1</v>
      </c>
      <c r="I43">
        <f>B46</f>
        <v>80</v>
      </c>
      <c r="J43" s="2">
        <f>I43/B42</f>
        <v>4.8573163327261691E-3</v>
      </c>
      <c r="K43" s="10">
        <f>D46</f>
        <v>30</v>
      </c>
      <c r="L43" s="2">
        <f>K43/D42</f>
        <v>3.7950664136622392E-3</v>
      </c>
      <c r="M43" s="10">
        <f>F46</f>
        <v>50</v>
      </c>
      <c r="N43" s="2">
        <f>M43/F42</f>
        <v>5.8411214953271026E-3</v>
      </c>
    </row>
    <row r="44" spans="1:14" x14ac:dyDescent="0.2">
      <c r="A44" s="1" t="s">
        <v>7</v>
      </c>
      <c r="B44">
        <v>365</v>
      </c>
      <c r="C44" s="2">
        <f>B44/B42</f>
        <v>2.2161505768063146E-2</v>
      </c>
      <c r="D44" s="15">
        <v>195</v>
      </c>
      <c r="E44" s="2">
        <f>D44/D42</f>
        <v>2.4667931688804556E-2</v>
      </c>
      <c r="F44" s="10">
        <v>165</v>
      </c>
      <c r="G44" s="2">
        <f>F44/F42</f>
        <v>1.9275700934579438E-2</v>
      </c>
      <c r="H44" s="1" t="s">
        <v>2</v>
      </c>
      <c r="I44" s="3">
        <f>(B42-B43-B57)</f>
        <v>14750</v>
      </c>
      <c r="J44" s="2">
        <f>I44/B42</f>
        <v>0.89556769884638732</v>
      </c>
      <c r="K44" s="10">
        <f>(D42-D43-D57)</f>
        <v>7155</v>
      </c>
      <c r="L44" s="2">
        <f>K44/D42</f>
        <v>0.90512333965844405</v>
      </c>
      <c r="M44" s="10">
        <f>(F42-F43-F57)</f>
        <v>7595</v>
      </c>
      <c r="N44" s="2">
        <f>M44/F42</f>
        <v>0.88726635514018692</v>
      </c>
    </row>
    <row r="45" spans="1:14" x14ac:dyDescent="0.2">
      <c r="A45" s="1" t="s">
        <v>11</v>
      </c>
      <c r="B45">
        <v>280</v>
      </c>
      <c r="C45" s="2">
        <f>B45/B42</f>
        <v>1.700060716454159E-2</v>
      </c>
      <c r="D45" s="15">
        <v>130</v>
      </c>
      <c r="E45" s="2">
        <f>D45/D42</f>
        <v>1.6445287792536369E-2</v>
      </c>
      <c r="F45" s="10">
        <v>150</v>
      </c>
      <c r="G45" s="2">
        <f>F45/F42</f>
        <v>1.7523364485981307E-2</v>
      </c>
      <c r="H45" s="1" t="s">
        <v>3</v>
      </c>
      <c r="I45">
        <f>B48</f>
        <v>50</v>
      </c>
      <c r="J45" s="2">
        <f>I45/B42</f>
        <v>3.0358227079538553E-3</v>
      </c>
      <c r="K45" s="10">
        <f>D48</f>
        <v>20</v>
      </c>
      <c r="L45" s="2">
        <f>K45/D42</f>
        <v>2.5300442757748261E-3</v>
      </c>
      <c r="M45" s="10">
        <f>F48</f>
        <v>30</v>
      </c>
      <c r="N45" s="2">
        <f>M45/F42</f>
        <v>3.5046728971962616E-3</v>
      </c>
    </row>
    <row r="46" spans="1:14" x14ac:dyDescent="0.2">
      <c r="A46" s="1" t="s">
        <v>1</v>
      </c>
      <c r="B46">
        <v>80</v>
      </c>
      <c r="C46" s="2">
        <f>B46/B42</f>
        <v>4.8573163327261691E-3</v>
      </c>
      <c r="D46" s="15">
        <v>30</v>
      </c>
      <c r="E46" s="2">
        <f>D46/D42</f>
        <v>3.7950664136622392E-3</v>
      </c>
      <c r="F46" s="10">
        <v>50</v>
      </c>
      <c r="G46" s="2">
        <f>F46/F42</f>
        <v>5.8411214953271026E-3</v>
      </c>
      <c r="H46" s="1" t="s">
        <v>4</v>
      </c>
      <c r="I46" s="3">
        <f>B57</f>
        <v>660</v>
      </c>
      <c r="J46" s="2">
        <f>I46/B56</f>
        <v>4.0072859744990891E-2</v>
      </c>
      <c r="K46" s="10">
        <f>D57</f>
        <v>270</v>
      </c>
      <c r="L46" s="2">
        <f>K46/D56</f>
        <v>3.4134007585335017E-2</v>
      </c>
      <c r="M46" s="10">
        <f>F57</f>
        <v>385</v>
      </c>
      <c r="N46" s="2">
        <f>M46/F56</f>
        <v>4.497663551401869E-2</v>
      </c>
    </row>
    <row r="47" spans="1:14" x14ac:dyDescent="0.2">
      <c r="A47" s="1" t="s">
        <v>10</v>
      </c>
      <c r="B47">
        <v>140</v>
      </c>
      <c r="C47" s="2">
        <f>B47/B42</f>
        <v>8.5003035822707948E-3</v>
      </c>
      <c r="D47" s="15">
        <v>40</v>
      </c>
      <c r="E47" s="2">
        <f>D47/D42</f>
        <v>5.0600885515496522E-3</v>
      </c>
      <c r="F47" s="10">
        <v>105</v>
      </c>
      <c r="G47" s="2">
        <f>F47/F42</f>
        <v>1.2266355140186916E-2</v>
      </c>
      <c r="H47" s="1" t="s">
        <v>5</v>
      </c>
      <c r="I47">
        <f>B49+B51</f>
        <v>0</v>
      </c>
      <c r="J47" s="2">
        <f>I47/B42</f>
        <v>0</v>
      </c>
      <c r="K47" s="10">
        <f>D49+D51</f>
        <v>0</v>
      </c>
      <c r="L47" s="2">
        <f>K47/D42</f>
        <v>0</v>
      </c>
      <c r="M47" s="10">
        <f>F49+F51</f>
        <v>0</v>
      </c>
      <c r="N47" s="2">
        <f>M47/F42</f>
        <v>0</v>
      </c>
    </row>
    <row r="48" spans="1:14" x14ac:dyDescent="0.2">
      <c r="A48" s="1" t="s">
        <v>18</v>
      </c>
      <c r="B48">
        <v>50</v>
      </c>
      <c r="C48" s="2">
        <f>B48/B42</f>
        <v>3.0358227079538553E-3</v>
      </c>
      <c r="D48" s="15">
        <v>20</v>
      </c>
      <c r="E48" s="2">
        <f>D48/D42</f>
        <v>2.5300442757748261E-3</v>
      </c>
      <c r="F48" s="10">
        <v>30</v>
      </c>
      <c r="G48" s="2">
        <f>F48/F42</f>
        <v>3.5046728971962616E-3</v>
      </c>
      <c r="H48" s="1" t="s">
        <v>6</v>
      </c>
      <c r="I48">
        <f>B54</f>
        <v>0</v>
      </c>
      <c r="J48" s="2">
        <f>I48/B42</f>
        <v>0</v>
      </c>
      <c r="K48" s="10">
        <f>D54</f>
        <v>0</v>
      </c>
      <c r="L48" s="2">
        <f>K48/D42</f>
        <v>0</v>
      </c>
      <c r="M48" s="10">
        <f>F54</f>
        <v>0</v>
      </c>
      <c r="N48" s="2">
        <f>M48/F42</f>
        <v>0</v>
      </c>
    </row>
    <row r="49" spans="1:14" x14ac:dyDescent="0.2">
      <c r="A49" s="1" t="s">
        <v>12</v>
      </c>
      <c r="B49">
        <v>0</v>
      </c>
      <c r="C49" s="2">
        <f>B49/B42</f>
        <v>0</v>
      </c>
      <c r="D49" s="15">
        <v>0</v>
      </c>
      <c r="E49" s="2">
        <f>D49/D42</f>
        <v>0</v>
      </c>
      <c r="F49" s="10">
        <v>0</v>
      </c>
      <c r="G49" s="2">
        <f>F49/F42</f>
        <v>0</v>
      </c>
      <c r="H49" s="1" t="s">
        <v>7</v>
      </c>
      <c r="I49">
        <f>B44</f>
        <v>365</v>
      </c>
      <c r="J49" s="2">
        <f>I49/B42</f>
        <v>2.2161505768063146E-2</v>
      </c>
      <c r="K49" s="10">
        <f>D44</f>
        <v>195</v>
      </c>
      <c r="L49" s="2">
        <f>K49/D42</f>
        <v>2.4667931688804556E-2</v>
      </c>
      <c r="M49" s="10">
        <f>F44</f>
        <v>165</v>
      </c>
      <c r="N49" s="2">
        <f>M49/F42</f>
        <v>1.9275700934579438E-2</v>
      </c>
    </row>
    <row r="50" spans="1:14" x14ac:dyDescent="0.2">
      <c r="A50" s="1" t="s">
        <v>14</v>
      </c>
      <c r="B50">
        <v>35</v>
      </c>
      <c r="C50" s="2">
        <f>B50/B42</f>
        <v>2.1250758955676987E-3</v>
      </c>
      <c r="D50" s="15">
        <v>20</v>
      </c>
      <c r="E50" s="2">
        <f>D50/D42</f>
        <v>2.5300442757748261E-3</v>
      </c>
      <c r="F50" s="10">
        <v>15</v>
      </c>
      <c r="G50" s="2">
        <f>F50/F42</f>
        <v>1.7523364485981308E-3</v>
      </c>
      <c r="J50" s="6">
        <f>SUM(J42:J49)</f>
        <v>0.99787492410443235</v>
      </c>
      <c r="K50" s="10"/>
      <c r="L50" s="2">
        <f>SUM(L42:L49)</f>
        <v>0.99744836558660011</v>
      </c>
      <c r="M50" s="12"/>
      <c r="N50" s="2">
        <f>SUM(N42:N49)</f>
        <v>0.99707943925233633</v>
      </c>
    </row>
    <row r="51" spans="1:14" x14ac:dyDescent="0.2">
      <c r="A51" s="1" t="s">
        <v>13</v>
      </c>
      <c r="B51">
        <v>0</v>
      </c>
      <c r="C51" s="2">
        <f>B51/B42</f>
        <v>0</v>
      </c>
      <c r="D51" s="15">
        <v>0</v>
      </c>
      <c r="E51" s="2">
        <f>D51/D42</f>
        <v>0</v>
      </c>
      <c r="F51" s="10">
        <v>0</v>
      </c>
      <c r="G51" s="2">
        <f>F51/F42</f>
        <v>0</v>
      </c>
    </row>
    <row r="52" spans="1:14" x14ac:dyDescent="0.2">
      <c r="A52" s="1" t="s">
        <v>15</v>
      </c>
      <c r="B52">
        <v>10</v>
      </c>
      <c r="C52" s="2">
        <f>B52/B42</f>
        <v>6.0716454159077113E-4</v>
      </c>
      <c r="D52" s="15">
        <v>0</v>
      </c>
      <c r="E52" s="2">
        <f>D52/D42</f>
        <v>0</v>
      </c>
      <c r="F52" s="10">
        <v>0</v>
      </c>
      <c r="G52" s="2">
        <f>F52/F42</f>
        <v>0</v>
      </c>
    </row>
    <row r="53" spans="1:14" x14ac:dyDescent="0.2">
      <c r="A53" s="1" t="s">
        <v>16</v>
      </c>
      <c r="B53">
        <v>65</v>
      </c>
      <c r="C53" s="2">
        <f>B53/B42</f>
        <v>3.946569520340012E-3</v>
      </c>
      <c r="D53" s="15">
        <v>25</v>
      </c>
      <c r="E53" s="2">
        <f>D53/D42</f>
        <v>3.1625553447185324E-3</v>
      </c>
      <c r="F53" s="10">
        <v>40</v>
      </c>
      <c r="G53" s="2">
        <f>F53/F42</f>
        <v>4.6728971962616819E-3</v>
      </c>
    </row>
    <row r="54" spans="1:14" x14ac:dyDescent="0.2">
      <c r="A54" s="1" t="s">
        <v>19</v>
      </c>
      <c r="B54">
        <v>0</v>
      </c>
      <c r="C54" s="2">
        <f>B54/B42</f>
        <v>0</v>
      </c>
      <c r="D54" s="15">
        <v>0</v>
      </c>
      <c r="E54" s="2">
        <f>D54/D42</f>
        <v>0</v>
      </c>
      <c r="F54" s="10">
        <v>0</v>
      </c>
      <c r="G54" s="2">
        <f>F54/F42</f>
        <v>0</v>
      </c>
    </row>
    <row r="55" spans="1:14" x14ac:dyDescent="0.2">
      <c r="A55" s="1" t="s">
        <v>35</v>
      </c>
      <c r="B55">
        <v>20</v>
      </c>
      <c r="C55" s="2">
        <f>B55/B42</f>
        <v>1.2143290831815423E-3</v>
      </c>
      <c r="D55" s="15">
        <v>10</v>
      </c>
      <c r="E55" s="2">
        <f>D55/D42</f>
        <v>1.2650221378874131E-3</v>
      </c>
      <c r="F55" s="10">
        <v>15</v>
      </c>
      <c r="G55" s="2">
        <f>F55/F42</f>
        <v>1.7523364485981308E-3</v>
      </c>
    </row>
    <row r="56" spans="1:14" x14ac:dyDescent="0.2">
      <c r="A56" s="1" t="s">
        <v>20</v>
      </c>
      <c r="B56" s="3">
        <v>16470</v>
      </c>
      <c r="C56" s="2"/>
      <c r="D56" s="15">
        <v>7910</v>
      </c>
      <c r="E56" s="2"/>
      <c r="F56" s="9">
        <v>8560</v>
      </c>
      <c r="G56" s="2"/>
    </row>
    <row r="57" spans="1:14" x14ac:dyDescent="0.2">
      <c r="A57" s="1" t="s">
        <v>21</v>
      </c>
      <c r="B57" s="3">
        <v>660</v>
      </c>
      <c r="C57" s="2">
        <f>B57/B56</f>
        <v>4.0072859744990891E-2</v>
      </c>
      <c r="D57" s="15">
        <v>270</v>
      </c>
      <c r="E57" s="2">
        <f>D57/D56</f>
        <v>3.4134007585335017E-2</v>
      </c>
      <c r="F57" s="9">
        <v>385</v>
      </c>
      <c r="G57" s="2">
        <f>F57/F56</f>
        <v>4.497663551401869E-2</v>
      </c>
    </row>
    <row r="59" spans="1:14" x14ac:dyDescent="0.2">
      <c r="A59" s="4" t="s">
        <v>27</v>
      </c>
      <c r="B59" s="5"/>
      <c r="C59" s="5"/>
      <c r="D59" s="13"/>
      <c r="E59" s="5"/>
      <c r="F59" s="7"/>
      <c r="G59" s="5"/>
      <c r="H59" s="5"/>
      <c r="I59" s="5"/>
      <c r="J59" s="5"/>
    </row>
    <row r="60" spans="1:14" ht="102" x14ac:dyDescent="0.2">
      <c r="A60" s="1" t="s">
        <v>22</v>
      </c>
      <c r="B60" s="1" t="s">
        <v>8</v>
      </c>
      <c r="C60" s="1" t="s">
        <v>23</v>
      </c>
      <c r="D60" s="14" t="s">
        <v>36</v>
      </c>
      <c r="E60" s="1" t="s">
        <v>23</v>
      </c>
      <c r="F60" s="8" t="s">
        <v>37</v>
      </c>
      <c r="G60" s="1" t="s">
        <v>23</v>
      </c>
      <c r="H60" s="24" t="s">
        <v>39</v>
      </c>
      <c r="I60" s="19" t="s">
        <v>41</v>
      </c>
      <c r="J60" s="19" t="s">
        <v>40</v>
      </c>
      <c r="K60" s="19" t="s">
        <v>44</v>
      </c>
      <c r="L60" s="19" t="s">
        <v>45</v>
      </c>
      <c r="M60" s="19" t="s">
        <v>46</v>
      </c>
      <c r="N60" s="19" t="s">
        <v>47</v>
      </c>
    </row>
    <row r="61" spans="1:14" x14ac:dyDescent="0.2">
      <c r="A61" s="1" t="s">
        <v>9</v>
      </c>
      <c r="B61">
        <v>100845</v>
      </c>
      <c r="C61" s="2"/>
      <c r="D61" s="15">
        <v>49695</v>
      </c>
      <c r="E61" s="2"/>
      <c r="F61" s="9">
        <v>51145</v>
      </c>
      <c r="G61" s="2"/>
      <c r="H61" s="1" t="s">
        <v>0</v>
      </c>
      <c r="I61">
        <f>B64+B66+B69+B71+B72</f>
        <v>12560</v>
      </c>
      <c r="J61" s="2">
        <f>I61/B61</f>
        <v>0.12454757300808171</v>
      </c>
      <c r="K61" s="10">
        <f>D64+D66+D69+D71+D72</f>
        <v>5855</v>
      </c>
      <c r="L61" s="2">
        <f>K61/D61</f>
        <v>0.117818694033605</v>
      </c>
      <c r="M61" s="10">
        <f>F64+F66+F69+F71+F72</f>
        <v>6715</v>
      </c>
      <c r="N61" s="2">
        <f>M61/F61</f>
        <v>0.13129338156222506</v>
      </c>
    </row>
    <row r="62" spans="1:14" x14ac:dyDescent="0.2">
      <c r="A62" s="1" t="s">
        <v>17</v>
      </c>
      <c r="B62">
        <v>36300</v>
      </c>
      <c r="C62" s="2">
        <f>B62/B61</f>
        <v>0.35995835192622339</v>
      </c>
      <c r="D62" s="15">
        <v>17605</v>
      </c>
      <c r="E62" s="2">
        <f>D62/D61</f>
        <v>0.35426099205151423</v>
      </c>
      <c r="F62" s="9">
        <v>18700</v>
      </c>
      <c r="G62" s="2">
        <f>F62/F61</f>
        <v>0.36562713852771533</v>
      </c>
      <c r="H62" s="1" t="s">
        <v>1</v>
      </c>
      <c r="I62">
        <f>B65</f>
        <v>795</v>
      </c>
      <c r="J62" s="2">
        <f>I62/B61</f>
        <v>7.883385393425554E-3</v>
      </c>
      <c r="K62" s="10">
        <f>D65</f>
        <v>375</v>
      </c>
      <c r="L62" s="2">
        <f>K62/D61</f>
        <v>7.5460307878056146E-3</v>
      </c>
      <c r="M62" s="10">
        <f>F65</f>
        <v>420</v>
      </c>
      <c r="N62" s="2">
        <f>M62/F61</f>
        <v>8.2119464268256923E-3</v>
      </c>
    </row>
    <row r="63" spans="1:14" x14ac:dyDescent="0.2">
      <c r="A63" s="1" t="s">
        <v>7</v>
      </c>
      <c r="B63">
        <v>20485</v>
      </c>
      <c r="C63" s="2">
        <f>B63/B61</f>
        <v>0.20313352174128613</v>
      </c>
      <c r="D63" s="15">
        <v>10235</v>
      </c>
      <c r="E63" s="2">
        <f>D63/D61</f>
        <v>0.20595633363517457</v>
      </c>
      <c r="F63" s="9">
        <v>10245</v>
      </c>
      <c r="G63" s="2">
        <f>F63/F61</f>
        <v>0.20031283605435526</v>
      </c>
      <c r="H63" s="1" t="s">
        <v>2</v>
      </c>
      <c r="I63" s="3">
        <f>(B61-B62-B76)</f>
        <v>61835</v>
      </c>
      <c r="J63" s="2">
        <f>I63/B61</f>
        <v>0.61316872427983538</v>
      </c>
      <c r="K63" s="10">
        <f>(D61-D62-D76)</f>
        <v>30705</v>
      </c>
      <c r="L63" s="2">
        <f>K63/D61</f>
        <v>0.61786900090552366</v>
      </c>
      <c r="M63" s="10">
        <f>(F61-F62-F76)</f>
        <v>31115</v>
      </c>
      <c r="N63" s="2">
        <f>M63/F61</f>
        <v>0.60836836445400333</v>
      </c>
    </row>
    <row r="64" spans="1:14" x14ac:dyDescent="0.2">
      <c r="A64" s="1" t="s">
        <v>11</v>
      </c>
      <c r="B64">
        <v>7685</v>
      </c>
      <c r="C64" s="2">
        <f>B64/B61</f>
        <v>7.6206058803113694E-2</v>
      </c>
      <c r="D64" s="15">
        <v>3695</v>
      </c>
      <c r="E64" s="2">
        <f>D64/D61</f>
        <v>7.4353556695844647E-2</v>
      </c>
      <c r="F64" s="9">
        <v>3990</v>
      </c>
      <c r="G64" s="2">
        <f>F64/F61</f>
        <v>7.8013491054844064E-2</v>
      </c>
      <c r="H64" s="1" t="s">
        <v>3</v>
      </c>
      <c r="I64">
        <f>B67</f>
        <v>815</v>
      </c>
      <c r="J64" s="2">
        <f>I64/B61</f>
        <v>8.0817095542664481E-3</v>
      </c>
      <c r="K64" s="10">
        <f>D67</f>
        <v>345</v>
      </c>
      <c r="L64" s="2">
        <f>K64/D61</f>
        <v>6.9423483247811647E-3</v>
      </c>
      <c r="M64" s="10">
        <f>F67</f>
        <v>475</v>
      </c>
      <c r="N64" s="2">
        <f>M64/F61</f>
        <v>9.2873203636719137E-3</v>
      </c>
    </row>
    <row r="65" spans="1:14" x14ac:dyDescent="0.2">
      <c r="A65" s="1" t="s">
        <v>1</v>
      </c>
      <c r="B65">
        <v>795</v>
      </c>
      <c r="C65" s="2">
        <f>B65/B61</f>
        <v>7.883385393425554E-3</v>
      </c>
      <c r="D65" s="15">
        <v>375</v>
      </c>
      <c r="E65" s="2">
        <f>D65/D61</f>
        <v>7.5460307878056146E-3</v>
      </c>
      <c r="F65" s="9">
        <v>420</v>
      </c>
      <c r="G65" s="2">
        <f>F65/F61</f>
        <v>8.2119464268256923E-3</v>
      </c>
      <c r="H65" s="1" t="s">
        <v>4</v>
      </c>
      <c r="I65" s="3">
        <f>B76</f>
        <v>2710</v>
      </c>
      <c r="J65" s="2">
        <f>I65/B75</f>
        <v>2.6874256247520826E-2</v>
      </c>
      <c r="K65" s="10">
        <f>D76</f>
        <v>1385</v>
      </c>
      <c r="L65" s="2">
        <f>K65/D75</f>
        <v>2.787000704296207E-2</v>
      </c>
      <c r="M65" s="10">
        <f>F76</f>
        <v>1330</v>
      </c>
      <c r="N65" s="2">
        <f>M65/F75</f>
        <v>2.6004497018281357E-2</v>
      </c>
    </row>
    <row r="66" spans="1:14" x14ac:dyDescent="0.2">
      <c r="A66" s="1" t="s">
        <v>10</v>
      </c>
      <c r="B66">
        <v>2655</v>
      </c>
      <c r="C66" s="2">
        <f>B66/B61</f>
        <v>2.6327532351628737E-2</v>
      </c>
      <c r="D66" s="15">
        <v>1165</v>
      </c>
      <c r="E66" s="2">
        <f>D66/D61</f>
        <v>2.3443002314116109E-2</v>
      </c>
      <c r="F66" s="9">
        <v>1495</v>
      </c>
      <c r="G66" s="2">
        <f>F66/F61</f>
        <v>2.9230618828820023E-2</v>
      </c>
      <c r="H66" s="1" t="s">
        <v>5</v>
      </c>
      <c r="I66">
        <f>B68+B70</f>
        <v>515</v>
      </c>
      <c r="J66" s="2">
        <f>I66/B61</f>
        <v>5.1068471416530316E-3</v>
      </c>
      <c r="K66" s="10">
        <f>D68+D70</f>
        <v>280</v>
      </c>
      <c r="L66" s="2">
        <f>K66/D61</f>
        <v>5.634369654894859E-3</v>
      </c>
      <c r="M66" s="10">
        <f>F68+F70</f>
        <v>240</v>
      </c>
      <c r="N66" s="2">
        <f>M66/F61</f>
        <v>4.6925408153289669E-3</v>
      </c>
    </row>
    <row r="67" spans="1:14" x14ac:dyDescent="0.2">
      <c r="A67" s="1" t="s">
        <v>18</v>
      </c>
      <c r="B67">
        <v>815</v>
      </c>
      <c r="C67" s="2">
        <f>B67/B61</f>
        <v>8.0817095542664481E-3</v>
      </c>
      <c r="D67" s="15">
        <v>345</v>
      </c>
      <c r="E67" s="2">
        <f>D67/D61</f>
        <v>6.9423483247811647E-3</v>
      </c>
      <c r="F67" s="9">
        <v>475</v>
      </c>
      <c r="G67" s="2">
        <f>F67/F61</f>
        <v>9.2873203636719137E-3</v>
      </c>
      <c r="H67" s="1" t="s">
        <v>6</v>
      </c>
      <c r="I67">
        <f>B73</f>
        <v>310</v>
      </c>
      <c r="J67" s="2">
        <f>I67/B61</f>
        <v>3.074024493033864E-3</v>
      </c>
      <c r="K67" s="10">
        <f>D73</f>
        <v>125</v>
      </c>
      <c r="L67" s="2">
        <f>K67/D61</f>
        <v>2.5153435959352046E-3</v>
      </c>
      <c r="M67" s="10">
        <f>F73</f>
        <v>185</v>
      </c>
      <c r="N67" s="2">
        <f>M67/F61</f>
        <v>3.6171668784827451E-3</v>
      </c>
    </row>
    <row r="68" spans="1:14" x14ac:dyDescent="0.2">
      <c r="A68" s="1" t="s">
        <v>12</v>
      </c>
      <c r="B68">
        <v>255</v>
      </c>
      <c r="C68" s="2">
        <f>B68/B61</f>
        <v>2.5286330507214043E-3</v>
      </c>
      <c r="D68" s="15">
        <v>125</v>
      </c>
      <c r="E68" s="2">
        <f>D68/D61</f>
        <v>2.5153435959352046E-3</v>
      </c>
      <c r="F68" s="9">
        <v>135</v>
      </c>
      <c r="G68" s="2">
        <f>F68/F61</f>
        <v>2.6395542086225438E-3</v>
      </c>
      <c r="H68" s="1" t="s">
        <v>7</v>
      </c>
      <c r="I68">
        <f>B63</f>
        <v>20485</v>
      </c>
      <c r="J68" s="2">
        <f>I68/B61</f>
        <v>0.20313352174128613</v>
      </c>
      <c r="K68" s="10">
        <f>D63</f>
        <v>10235</v>
      </c>
      <c r="L68" s="2">
        <f>K68/D61</f>
        <v>0.20595633363517457</v>
      </c>
      <c r="M68" s="10">
        <f>F63</f>
        <v>10245</v>
      </c>
      <c r="N68" s="2">
        <f>M68/F61</f>
        <v>0.20031283605435526</v>
      </c>
    </row>
    <row r="69" spans="1:14" x14ac:dyDescent="0.2">
      <c r="A69" s="1" t="s">
        <v>14</v>
      </c>
      <c r="B69">
        <v>585</v>
      </c>
      <c r="C69" s="2">
        <f>B69/B61</f>
        <v>5.8009817045961629E-3</v>
      </c>
      <c r="D69" s="15">
        <v>280</v>
      </c>
      <c r="E69" s="2">
        <f>D69/D61</f>
        <v>5.634369654894859E-3</v>
      </c>
      <c r="F69" s="9">
        <v>305</v>
      </c>
      <c r="G69" s="2">
        <f>F69/F61</f>
        <v>5.9634372861472286E-3</v>
      </c>
      <c r="J69" s="6">
        <f>SUM(J61:J68)</f>
        <v>0.99187004185910288</v>
      </c>
      <c r="K69" s="10"/>
      <c r="L69" s="2">
        <f>SUM(L61:L68)</f>
        <v>0.99215212798068197</v>
      </c>
      <c r="M69" s="12"/>
      <c r="N69" s="2">
        <f>SUM(N61:N68)</f>
        <v>0.99178805357317423</v>
      </c>
    </row>
    <row r="70" spans="1:14" x14ac:dyDescent="0.2">
      <c r="A70" s="1" t="s">
        <v>13</v>
      </c>
      <c r="B70">
        <v>260</v>
      </c>
      <c r="C70" s="2">
        <f>B70/B61</f>
        <v>2.5782140909316278E-3</v>
      </c>
      <c r="D70" s="15">
        <v>155</v>
      </c>
      <c r="E70" s="2">
        <f>D70/D61</f>
        <v>3.119026058959654E-3</v>
      </c>
      <c r="F70" s="9">
        <v>105</v>
      </c>
      <c r="G70" s="2">
        <f>F70/F61</f>
        <v>2.0529866067064231E-3</v>
      </c>
    </row>
    <row r="71" spans="1:14" x14ac:dyDescent="0.2">
      <c r="A71" s="1" t="s">
        <v>15</v>
      </c>
      <c r="B71">
        <v>520</v>
      </c>
      <c r="C71" s="2">
        <f>B71/B61</f>
        <v>5.1564281818632556E-3</v>
      </c>
      <c r="D71" s="15">
        <v>210</v>
      </c>
      <c r="E71" s="2">
        <f>D71/D61</f>
        <v>4.2257772411711438E-3</v>
      </c>
      <c r="F71" s="9">
        <v>315</v>
      </c>
      <c r="G71" s="2">
        <f>F71/F61</f>
        <v>6.1589598201192688E-3</v>
      </c>
    </row>
    <row r="72" spans="1:14" x14ac:dyDescent="0.2">
      <c r="A72" s="1" t="s">
        <v>16</v>
      </c>
      <c r="B72">
        <v>1115</v>
      </c>
      <c r="C72" s="2">
        <f>B72/B61</f>
        <v>1.1056571966879866E-2</v>
      </c>
      <c r="D72" s="15">
        <v>505</v>
      </c>
      <c r="E72" s="2">
        <f>D72/D61</f>
        <v>1.0161988127578228E-2</v>
      </c>
      <c r="F72" s="9">
        <v>610</v>
      </c>
      <c r="G72" s="2">
        <f>F72/F61</f>
        <v>1.1926874572294457E-2</v>
      </c>
    </row>
    <row r="73" spans="1:14" x14ac:dyDescent="0.2">
      <c r="A73" s="1" t="s">
        <v>19</v>
      </c>
      <c r="B73">
        <v>310</v>
      </c>
      <c r="C73" s="2">
        <f>B73/B61</f>
        <v>3.074024493033864E-3</v>
      </c>
      <c r="D73" s="15">
        <v>125</v>
      </c>
      <c r="E73" s="2">
        <f>D73/D61</f>
        <v>2.5153435959352046E-3</v>
      </c>
      <c r="F73" s="9">
        <v>185</v>
      </c>
      <c r="G73" s="2">
        <f>F73/F61</f>
        <v>3.6171668784827451E-3</v>
      </c>
    </row>
    <row r="74" spans="1:14" x14ac:dyDescent="0.2">
      <c r="A74" s="1" t="s">
        <v>35</v>
      </c>
      <c r="B74">
        <v>810</v>
      </c>
      <c r="C74" s="2">
        <f>B74/B61</f>
        <v>8.0321285140562242E-3</v>
      </c>
      <c r="D74" s="15">
        <v>385</v>
      </c>
      <c r="E74" s="2">
        <f>D74/D61</f>
        <v>7.7472582754804309E-3</v>
      </c>
      <c r="F74" s="9">
        <v>420</v>
      </c>
      <c r="G74" s="2">
        <f>F74/F61</f>
        <v>8.2119464268256923E-3</v>
      </c>
    </row>
    <row r="75" spans="1:14" x14ac:dyDescent="0.2">
      <c r="A75" s="1" t="s">
        <v>20</v>
      </c>
      <c r="B75" s="3">
        <v>100840</v>
      </c>
      <c r="C75" s="2"/>
      <c r="D75" s="15">
        <v>49695</v>
      </c>
      <c r="E75" s="2"/>
      <c r="F75" s="9">
        <v>51145</v>
      </c>
      <c r="G75" s="2"/>
    </row>
    <row r="76" spans="1:14" x14ac:dyDescent="0.2">
      <c r="A76" s="1" t="s">
        <v>21</v>
      </c>
      <c r="B76" s="3">
        <v>2710</v>
      </c>
      <c r="C76" s="2">
        <f>B76/B75</f>
        <v>2.6874256247520826E-2</v>
      </c>
      <c r="D76" s="15">
        <v>1385</v>
      </c>
      <c r="E76" s="2">
        <f>D76/D75</f>
        <v>2.787000704296207E-2</v>
      </c>
      <c r="F76" s="9">
        <v>1330</v>
      </c>
      <c r="G76" s="2">
        <f>F76/F75</f>
        <v>2.6004497018281357E-2</v>
      </c>
    </row>
    <row r="78" spans="1:14" x14ac:dyDescent="0.2">
      <c r="A78" s="4" t="s">
        <v>28</v>
      </c>
      <c r="B78" s="5"/>
      <c r="C78" s="5"/>
      <c r="D78" s="13"/>
      <c r="E78" s="5"/>
      <c r="F78" s="7"/>
      <c r="G78" s="5"/>
      <c r="H78" s="5"/>
      <c r="I78" s="5"/>
      <c r="J78" s="5"/>
    </row>
    <row r="79" spans="1:14" ht="86" customHeight="1" x14ac:dyDescent="0.2">
      <c r="A79" s="1" t="s">
        <v>22</v>
      </c>
      <c r="B79" s="1" t="s">
        <v>8</v>
      </c>
      <c r="C79" s="1" t="s">
        <v>23</v>
      </c>
      <c r="D79" s="14" t="s">
        <v>36</v>
      </c>
      <c r="E79" s="1" t="s">
        <v>23</v>
      </c>
      <c r="F79" s="8" t="s">
        <v>37</v>
      </c>
      <c r="G79" s="1" t="s">
        <v>23</v>
      </c>
      <c r="H79" s="24" t="s">
        <v>39</v>
      </c>
      <c r="I79" s="19" t="s">
        <v>41</v>
      </c>
      <c r="J79" s="19" t="s">
        <v>40</v>
      </c>
      <c r="K79" s="19" t="s">
        <v>44</v>
      </c>
      <c r="L79" s="19" t="s">
        <v>45</v>
      </c>
      <c r="M79" s="19" t="s">
        <v>46</v>
      </c>
      <c r="N79" s="19" t="s">
        <v>47</v>
      </c>
    </row>
    <row r="80" spans="1:14" x14ac:dyDescent="0.2">
      <c r="A80" s="1" t="s">
        <v>9</v>
      </c>
      <c r="B80">
        <v>10255</v>
      </c>
      <c r="C80" s="2"/>
      <c r="D80" s="15">
        <v>4920</v>
      </c>
      <c r="E80" s="2"/>
      <c r="F80" s="9">
        <v>5335</v>
      </c>
      <c r="G80" s="2"/>
      <c r="H80" s="1" t="s">
        <v>0</v>
      </c>
      <c r="I80">
        <f>B83+B85+B88+B90+B91</f>
        <v>280</v>
      </c>
      <c r="J80" s="2">
        <f>I80/B80</f>
        <v>2.7303754266211604E-2</v>
      </c>
      <c r="K80" s="10">
        <f>D83+D85+D88+D90+D91</f>
        <v>120</v>
      </c>
      <c r="L80" s="2">
        <f>K80/D80</f>
        <v>2.4390243902439025E-2</v>
      </c>
      <c r="M80" s="10">
        <f>F83+F85+F88+F90+F91</f>
        <v>150</v>
      </c>
      <c r="N80" s="2">
        <f>M80/F80</f>
        <v>2.8116213683223992E-2</v>
      </c>
    </row>
    <row r="81" spans="1:14" x14ac:dyDescent="0.2">
      <c r="A81" s="1" t="s">
        <v>17</v>
      </c>
      <c r="B81">
        <v>535</v>
      </c>
      <c r="C81" s="2">
        <f>B81/B80</f>
        <v>5.2169673330082884E-2</v>
      </c>
      <c r="D81" s="15">
        <v>235</v>
      </c>
      <c r="E81" s="2">
        <f>D81/D80</f>
        <v>4.7764227642276426E-2</v>
      </c>
      <c r="F81" s="9">
        <v>305</v>
      </c>
      <c r="G81" s="2">
        <f>F81/F80</f>
        <v>5.7169634489222118E-2</v>
      </c>
      <c r="H81" s="1" t="s">
        <v>1</v>
      </c>
      <c r="I81">
        <f>B84</f>
        <v>60</v>
      </c>
      <c r="J81" s="2">
        <f>I81/B80</f>
        <v>5.8508044856167727E-3</v>
      </c>
      <c r="K81" s="10">
        <f>D84</f>
        <v>25</v>
      </c>
      <c r="L81" s="2">
        <f>K81/D80</f>
        <v>5.08130081300813E-3</v>
      </c>
      <c r="M81" s="10">
        <f>F84</f>
        <v>40</v>
      </c>
      <c r="N81" s="2">
        <f>M81/F80</f>
        <v>7.4976569821930648E-3</v>
      </c>
    </row>
    <row r="82" spans="1:14" x14ac:dyDescent="0.2">
      <c r="A82" s="1" t="s">
        <v>7</v>
      </c>
      <c r="B82">
        <v>85</v>
      </c>
      <c r="C82" s="2">
        <f>B82/B80</f>
        <v>8.2886396879570945E-3</v>
      </c>
      <c r="D82" s="15">
        <v>35</v>
      </c>
      <c r="E82" s="2">
        <f>D82/D80</f>
        <v>7.1138211382113818E-3</v>
      </c>
      <c r="F82" s="9">
        <v>50</v>
      </c>
      <c r="G82" s="2">
        <f>F82/F80</f>
        <v>9.3720712277413302E-3</v>
      </c>
      <c r="H82" s="1" t="s">
        <v>2</v>
      </c>
      <c r="I82" s="3">
        <f>(B80-B81-B95)</f>
        <v>9160</v>
      </c>
      <c r="J82" s="2">
        <f>I82/B80</f>
        <v>0.89322281813749393</v>
      </c>
      <c r="K82" s="10">
        <f>(D80-D81-D95)</f>
        <v>4430</v>
      </c>
      <c r="L82" s="2">
        <f>K82/D80</f>
        <v>0.90040650406504064</v>
      </c>
      <c r="M82" s="10">
        <f>(F80-F81-F95)</f>
        <v>4720</v>
      </c>
      <c r="N82" s="2">
        <f>M82/F80</f>
        <v>0.88472352389878162</v>
      </c>
    </row>
    <row r="83" spans="1:14" x14ac:dyDescent="0.2">
      <c r="A83" s="1" t="s">
        <v>11</v>
      </c>
      <c r="B83">
        <v>115</v>
      </c>
      <c r="C83" s="2">
        <f>B83/B80</f>
        <v>1.121404193076548E-2</v>
      </c>
      <c r="D83" s="15">
        <v>65</v>
      </c>
      <c r="E83" s="2">
        <f>D83/D80</f>
        <v>1.3211382113821139E-2</v>
      </c>
      <c r="F83" s="9">
        <v>55</v>
      </c>
      <c r="G83" s="2">
        <f>F83/F80</f>
        <v>1.0309278350515464E-2</v>
      </c>
      <c r="H83" s="1" t="s">
        <v>3</v>
      </c>
      <c r="I83">
        <f>B86</f>
        <v>60</v>
      </c>
      <c r="J83" s="2">
        <f>I83/B80</f>
        <v>5.8508044856167727E-3</v>
      </c>
      <c r="K83" s="10">
        <f>D86</f>
        <v>25</v>
      </c>
      <c r="L83" s="2">
        <f>K83/D80</f>
        <v>5.08130081300813E-3</v>
      </c>
      <c r="M83" s="10">
        <f>F86</f>
        <v>30</v>
      </c>
      <c r="N83" s="2">
        <f>M83/F80</f>
        <v>5.6232427366447986E-3</v>
      </c>
    </row>
    <row r="84" spans="1:14" x14ac:dyDescent="0.2">
      <c r="A84" s="1" t="s">
        <v>1</v>
      </c>
      <c r="B84">
        <v>60</v>
      </c>
      <c r="C84" s="2">
        <f>B84/B80</f>
        <v>5.8508044856167727E-3</v>
      </c>
      <c r="D84" s="15">
        <v>25</v>
      </c>
      <c r="E84" s="2">
        <f>D84/D80</f>
        <v>5.08130081300813E-3</v>
      </c>
      <c r="F84" s="9">
        <v>40</v>
      </c>
      <c r="G84" s="2">
        <f>F84/F80</f>
        <v>7.4976569821930648E-3</v>
      </c>
      <c r="H84" s="1" t="s">
        <v>4</v>
      </c>
      <c r="I84" s="3">
        <f>B95</f>
        <v>560</v>
      </c>
      <c r="J84" s="2">
        <f>I84/B94</f>
        <v>5.4607508532423209E-2</v>
      </c>
      <c r="K84" s="10">
        <f>D95</f>
        <v>255</v>
      </c>
      <c r="L84" s="2">
        <f>K84/D94</f>
        <v>5.188199389623601E-2</v>
      </c>
      <c r="M84" s="10">
        <f>F95</f>
        <v>310</v>
      </c>
      <c r="N84" s="2">
        <f>M84/F94</f>
        <v>5.8052434456928842E-2</v>
      </c>
    </row>
    <row r="85" spans="1:14" x14ac:dyDescent="0.2">
      <c r="A85" s="1" t="s">
        <v>10</v>
      </c>
      <c r="B85">
        <v>55</v>
      </c>
      <c r="C85" s="2">
        <f>B85/B80</f>
        <v>5.3632374451487077E-3</v>
      </c>
      <c r="D85" s="15">
        <v>15</v>
      </c>
      <c r="E85" s="2">
        <f>D85/D80</f>
        <v>3.0487804878048782E-3</v>
      </c>
      <c r="F85" s="9">
        <v>40</v>
      </c>
      <c r="G85" s="2">
        <f>F85/F80</f>
        <v>7.4976569821930648E-3</v>
      </c>
      <c r="H85" s="1" t="s">
        <v>5</v>
      </c>
      <c r="I85">
        <f>B87+B89</f>
        <v>10</v>
      </c>
      <c r="J85" s="2">
        <f>I85/B80</f>
        <v>9.7513408093612868E-4</v>
      </c>
      <c r="K85" s="10">
        <f>D87+D89</f>
        <v>0</v>
      </c>
      <c r="L85" s="2">
        <f>K85/D80</f>
        <v>0</v>
      </c>
      <c r="M85" s="10">
        <f>F87+F89</f>
        <v>0</v>
      </c>
      <c r="N85" s="2">
        <f>M85/F80</f>
        <v>0</v>
      </c>
    </row>
    <row r="86" spans="1:14" x14ac:dyDescent="0.2">
      <c r="A86" s="1" t="s">
        <v>18</v>
      </c>
      <c r="B86">
        <v>60</v>
      </c>
      <c r="C86" s="2">
        <f>B86/B80</f>
        <v>5.8508044856167727E-3</v>
      </c>
      <c r="D86" s="15">
        <v>25</v>
      </c>
      <c r="E86" s="2">
        <f>D86/D80</f>
        <v>5.08130081300813E-3</v>
      </c>
      <c r="F86" s="9">
        <v>30</v>
      </c>
      <c r="G86" s="2">
        <f>F86/F80</f>
        <v>5.6232427366447986E-3</v>
      </c>
      <c r="H86" s="1" t="s">
        <v>6</v>
      </c>
      <c r="I86">
        <f>B92</f>
        <v>45</v>
      </c>
      <c r="J86" s="2">
        <f>I86/B80</f>
        <v>4.3881033642125793E-3</v>
      </c>
      <c r="K86" s="10">
        <f>D92</f>
        <v>20</v>
      </c>
      <c r="L86" s="2">
        <f>K86/D80</f>
        <v>4.0650406504065045E-3</v>
      </c>
      <c r="M86" s="10">
        <f>F92</f>
        <v>25</v>
      </c>
      <c r="N86" s="2">
        <f>M86/F80</f>
        <v>4.6860356138706651E-3</v>
      </c>
    </row>
    <row r="87" spans="1:14" x14ac:dyDescent="0.2">
      <c r="A87" s="1" t="s">
        <v>12</v>
      </c>
      <c r="B87">
        <v>10</v>
      </c>
      <c r="C87" s="2">
        <f>B87/B80</f>
        <v>9.7513408093612868E-4</v>
      </c>
      <c r="D87" s="15">
        <v>0</v>
      </c>
      <c r="E87" s="2">
        <f>D87/D80</f>
        <v>0</v>
      </c>
      <c r="F87" s="9">
        <v>0</v>
      </c>
      <c r="G87" s="2">
        <f>F87/F80</f>
        <v>0</v>
      </c>
      <c r="H87" s="1" t="s">
        <v>7</v>
      </c>
      <c r="I87">
        <f>B82</f>
        <v>85</v>
      </c>
      <c r="J87" s="2">
        <f>I87/B80</f>
        <v>8.2886396879570945E-3</v>
      </c>
      <c r="K87" s="10">
        <f>D82</f>
        <v>35</v>
      </c>
      <c r="L87" s="2">
        <f>K87/D80</f>
        <v>7.1138211382113818E-3</v>
      </c>
      <c r="M87" s="10">
        <f>F82</f>
        <v>50</v>
      </c>
      <c r="N87" s="2">
        <f>M87/F80</f>
        <v>9.3720712277413302E-3</v>
      </c>
    </row>
    <row r="88" spans="1:14" x14ac:dyDescent="0.2">
      <c r="A88" s="1" t="s">
        <v>14</v>
      </c>
      <c r="B88">
        <v>15</v>
      </c>
      <c r="C88" s="2">
        <f>B88/B80</f>
        <v>1.4627011214041932E-3</v>
      </c>
      <c r="D88" s="15">
        <v>10</v>
      </c>
      <c r="E88" s="2">
        <f>D88/D80</f>
        <v>2.0325203252032522E-3</v>
      </c>
      <c r="F88" s="9">
        <v>0</v>
      </c>
      <c r="G88" s="2">
        <f>F88/F80</f>
        <v>0</v>
      </c>
      <c r="J88" s="6">
        <f>SUM(J80:J87)</f>
        <v>1.000487567040468</v>
      </c>
      <c r="K88" s="10"/>
      <c r="L88" s="2">
        <f>SUM(L80:L87)</f>
        <v>0.99802020527834978</v>
      </c>
      <c r="M88" s="12"/>
      <c r="N88" s="2">
        <f>SUM(N80:N87)</f>
        <v>0.99807117859938443</v>
      </c>
    </row>
    <row r="89" spans="1:14" x14ac:dyDescent="0.2">
      <c r="A89" s="1" t="s">
        <v>13</v>
      </c>
      <c r="B89">
        <v>0</v>
      </c>
      <c r="C89" s="2">
        <f>B89/B80</f>
        <v>0</v>
      </c>
      <c r="D89" s="15">
        <v>0</v>
      </c>
      <c r="E89" s="2">
        <f>D89/D80</f>
        <v>0</v>
      </c>
      <c r="F89" s="9">
        <v>0</v>
      </c>
      <c r="G89" s="2">
        <f>F89/F80</f>
        <v>0</v>
      </c>
    </row>
    <row r="90" spans="1:14" x14ac:dyDescent="0.2">
      <c r="A90" s="1" t="s">
        <v>15</v>
      </c>
      <c r="B90">
        <v>10</v>
      </c>
      <c r="C90" s="2">
        <f>B90/B80</f>
        <v>9.7513408093612868E-4</v>
      </c>
      <c r="D90" s="15">
        <v>0</v>
      </c>
      <c r="E90" s="2">
        <f>D90/D80</f>
        <v>0</v>
      </c>
      <c r="F90" s="9">
        <v>0</v>
      </c>
      <c r="G90" s="2">
        <f>F90/F80</f>
        <v>0</v>
      </c>
    </row>
    <row r="91" spans="1:14" x14ac:dyDescent="0.2">
      <c r="A91" s="1" t="s">
        <v>16</v>
      </c>
      <c r="B91">
        <v>85</v>
      </c>
      <c r="C91" s="2">
        <f>B91/B80</f>
        <v>8.2886396879570945E-3</v>
      </c>
      <c r="D91" s="15">
        <v>30</v>
      </c>
      <c r="E91" s="2">
        <f>D91/D80</f>
        <v>6.0975609756097563E-3</v>
      </c>
      <c r="F91" s="9">
        <v>55</v>
      </c>
      <c r="G91" s="2">
        <f>F91/F80</f>
        <v>1.0309278350515464E-2</v>
      </c>
    </row>
    <row r="92" spans="1:14" x14ac:dyDescent="0.2">
      <c r="A92" s="1" t="s">
        <v>19</v>
      </c>
      <c r="B92">
        <v>45</v>
      </c>
      <c r="C92" s="2">
        <f>B92/B80</f>
        <v>4.3881033642125793E-3</v>
      </c>
      <c r="D92" s="15">
        <v>20</v>
      </c>
      <c r="E92" s="2">
        <f>D92/D80</f>
        <v>4.0650406504065045E-3</v>
      </c>
      <c r="F92" s="9">
        <v>25</v>
      </c>
      <c r="G92" s="2">
        <f>F92/F80</f>
        <v>4.6860356138706651E-3</v>
      </c>
    </row>
    <row r="93" spans="1:14" x14ac:dyDescent="0.2">
      <c r="A93" s="1" t="s">
        <v>35</v>
      </c>
      <c r="B93">
        <v>10</v>
      </c>
      <c r="C93" s="2">
        <f>B93/B80</f>
        <v>9.7513408093612868E-4</v>
      </c>
      <c r="D93" s="15">
        <v>0</v>
      </c>
      <c r="E93" s="2">
        <f>D93/D80</f>
        <v>0</v>
      </c>
      <c r="F93" s="9">
        <v>10</v>
      </c>
      <c r="G93" s="2">
        <f>F93/F80</f>
        <v>1.8744142455482662E-3</v>
      </c>
    </row>
    <row r="94" spans="1:14" x14ac:dyDescent="0.2">
      <c r="A94" s="1" t="s">
        <v>20</v>
      </c>
      <c r="B94" s="3">
        <v>10255</v>
      </c>
      <c r="C94" s="2"/>
      <c r="D94" s="15">
        <v>4915</v>
      </c>
      <c r="E94" s="2"/>
      <c r="F94" s="9">
        <v>5340</v>
      </c>
      <c r="G94" s="2"/>
    </row>
    <row r="95" spans="1:14" x14ac:dyDescent="0.2">
      <c r="A95" s="1" t="s">
        <v>21</v>
      </c>
      <c r="B95" s="3">
        <v>560</v>
      </c>
      <c r="C95" s="2">
        <f>B95/B94</f>
        <v>5.4607508532423209E-2</v>
      </c>
      <c r="D95" s="15">
        <v>255</v>
      </c>
      <c r="E95" s="2">
        <f>D95/D94</f>
        <v>5.188199389623601E-2</v>
      </c>
      <c r="F95" s="9">
        <v>310</v>
      </c>
      <c r="G95" s="2">
        <f>F95/F94</f>
        <v>5.8052434456928842E-2</v>
      </c>
    </row>
    <row r="97" spans="1:14" x14ac:dyDescent="0.2">
      <c r="A97" s="4" t="s">
        <v>29</v>
      </c>
      <c r="B97" s="5"/>
      <c r="C97" s="5"/>
      <c r="D97" s="13"/>
      <c r="E97" s="5"/>
      <c r="F97" s="7"/>
      <c r="G97" s="5"/>
      <c r="H97" s="5"/>
      <c r="I97" s="5"/>
      <c r="J97" s="5"/>
    </row>
    <row r="98" spans="1:14" ht="80" customHeight="1" x14ac:dyDescent="0.2">
      <c r="A98" s="1" t="s">
        <v>22</v>
      </c>
      <c r="B98" s="1" t="s">
        <v>8</v>
      </c>
      <c r="C98" s="1" t="s">
        <v>23</v>
      </c>
      <c r="D98" s="14" t="s">
        <v>36</v>
      </c>
      <c r="E98" s="1" t="s">
        <v>23</v>
      </c>
      <c r="F98" s="8" t="s">
        <v>37</v>
      </c>
      <c r="G98" s="1" t="s">
        <v>23</v>
      </c>
      <c r="H98" s="24" t="s">
        <v>39</v>
      </c>
      <c r="I98" s="19" t="s">
        <v>41</v>
      </c>
      <c r="J98" s="19" t="s">
        <v>40</v>
      </c>
      <c r="K98" s="19" t="s">
        <v>44</v>
      </c>
      <c r="L98" s="19" t="s">
        <v>45</v>
      </c>
      <c r="M98" s="19" t="s">
        <v>46</v>
      </c>
      <c r="N98" s="19" t="s">
        <v>47</v>
      </c>
    </row>
    <row r="99" spans="1:14" x14ac:dyDescent="0.2">
      <c r="A99" s="1" t="s">
        <v>9</v>
      </c>
      <c r="B99">
        <v>69905</v>
      </c>
      <c r="C99" s="2"/>
      <c r="D99" s="15">
        <v>34330</v>
      </c>
      <c r="E99" s="2"/>
      <c r="F99" s="9">
        <v>35575</v>
      </c>
      <c r="G99" s="2"/>
      <c r="H99" s="1" t="s">
        <v>0</v>
      </c>
      <c r="I99">
        <f>B102+B104+B107+B109+B110</f>
        <v>16015</v>
      </c>
      <c r="J99" s="2">
        <f>I99/B99</f>
        <v>0.2290966311422645</v>
      </c>
      <c r="K99" s="10">
        <f>D102+D104+D107+D109+D110</f>
        <v>7280</v>
      </c>
      <c r="L99" s="2">
        <f>K99/D99</f>
        <v>0.21205942324497523</v>
      </c>
      <c r="M99" s="10">
        <f>F102+F104+F107+F109+F110</f>
        <v>8740</v>
      </c>
      <c r="N99" s="2">
        <f>M99/F99</f>
        <v>0.24567814476458186</v>
      </c>
    </row>
    <row r="100" spans="1:14" x14ac:dyDescent="0.2">
      <c r="A100" s="1" t="s">
        <v>17</v>
      </c>
      <c r="B100">
        <v>27210</v>
      </c>
      <c r="C100" s="2">
        <f>B100/B99</f>
        <v>0.38924254345182746</v>
      </c>
      <c r="D100" s="15">
        <v>12770</v>
      </c>
      <c r="E100" s="2">
        <f>D100/D99</f>
        <v>0.37197786192834253</v>
      </c>
      <c r="F100" s="9">
        <v>14440</v>
      </c>
      <c r="G100" s="2">
        <f>F100/F99</f>
        <v>0.40590302178496135</v>
      </c>
      <c r="H100" s="1" t="s">
        <v>1</v>
      </c>
      <c r="I100">
        <f>B103</f>
        <v>1740</v>
      </c>
      <c r="J100" s="2">
        <f>I100/B99</f>
        <v>2.4890923396037479E-2</v>
      </c>
      <c r="K100" s="10">
        <f>D103</f>
        <v>930</v>
      </c>
      <c r="L100" s="2">
        <f>K100/D99</f>
        <v>2.7090008738712496E-2</v>
      </c>
      <c r="M100" s="10">
        <f>F103</f>
        <v>815</v>
      </c>
      <c r="N100" s="2">
        <f>M100/F99</f>
        <v>2.2909346451159524E-2</v>
      </c>
    </row>
    <row r="101" spans="1:14" x14ac:dyDescent="0.2">
      <c r="A101" s="1" t="s">
        <v>7</v>
      </c>
      <c r="B101">
        <v>5790</v>
      </c>
      <c r="C101" s="2">
        <f>B101/B99</f>
        <v>8.282669336957299E-2</v>
      </c>
      <c r="D101" s="15">
        <v>2750</v>
      </c>
      <c r="E101" s="2">
        <f>D101/D99</f>
        <v>8.0104864549956301E-2</v>
      </c>
      <c r="F101" s="9">
        <v>3040</v>
      </c>
      <c r="G101" s="2">
        <f>F101/F99</f>
        <v>8.5453267744202394E-2</v>
      </c>
      <c r="H101" s="1" t="s">
        <v>2</v>
      </c>
      <c r="I101" s="3">
        <f>(B99-B100-B114)</f>
        <v>40400</v>
      </c>
      <c r="J101" s="2">
        <f>I101/B99</f>
        <v>0.57792718689650235</v>
      </c>
      <c r="K101" s="10">
        <f>(D99-D100-D114)</f>
        <v>20490</v>
      </c>
      <c r="L101" s="2">
        <f>K101/D99</f>
        <v>0.59685406350131076</v>
      </c>
      <c r="M101" s="10">
        <f>(F99-F100-F114)</f>
        <v>19910</v>
      </c>
      <c r="N101" s="2">
        <f>M101/F99</f>
        <v>0.55966268446943079</v>
      </c>
    </row>
    <row r="102" spans="1:14" x14ac:dyDescent="0.2">
      <c r="A102" s="1" t="s">
        <v>11</v>
      </c>
      <c r="B102">
        <v>7020</v>
      </c>
      <c r="C102" s="2">
        <f>B102/B99</f>
        <v>0.10042200128746155</v>
      </c>
      <c r="D102" s="15">
        <v>3285</v>
      </c>
      <c r="E102" s="2">
        <f>D102/D99</f>
        <v>9.5688901835129625E-2</v>
      </c>
      <c r="F102" s="9">
        <v>3735</v>
      </c>
      <c r="G102" s="2">
        <f>F102/F99</f>
        <v>0.10498945888966971</v>
      </c>
      <c r="H102" s="1" t="s">
        <v>3</v>
      </c>
      <c r="I102">
        <f>B105</f>
        <v>1275</v>
      </c>
      <c r="J102" s="2">
        <f>I102/B99</f>
        <v>1.823903869537229E-2</v>
      </c>
      <c r="K102" s="10">
        <f>D105</f>
        <v>660</v>
      </c>
      <c r="L102" s="2">
        <f>K102/D99</f>
        <v>1.9225167491989513E-2</v>
      </c>
      <c r="M102" s="10">
        <f>F105</f>
        <v>610</v>
      </c>
      <c r="N102" s="2">
        <f>M102/F99</f>
        <v>1.7146872803935349E-2</v>
      </c>
    </row>
    <row r="103" spans="1:14" x14ac:dyDescent="0.2">
      <c r="A103" s="1" t="s">
        <v>1</v>
      </c>
      <c r="B103">
        <v>1740</v>
      </c>
      <c r="C103" s="2">
        <f>B103/B99</f>
        <v>2.4890923396037479E-2</v>
      </c>
      <c r="D103" s="15">
        <v>930</v>
      </c>
      <c r="E103" s="2">
        <f>D103/D99</f>
        <v>2.7090008738712496E-2</v>
      </c>
      <c r="F103" s="9">
        <v>815</v>
      </c>
      <c r="G103" s="2">
        <f>F103/F99</f>
        <v>2.2909346451159524E-2</v>
      </c>
      <c r="H103" s="1" t="s">
        <v>4</v>
      </c>
      <c r="I103" s="3">
        <f>B114</f>
        <v>2295</v>
      </c>
      <c r="J103" s="2">
        <f>I103/B113</f>
        <v>3.2830269651670123E-2</v>
      </c>
      <c r="K103" s="10">
        <f>D114</f>
        <v>1070</v>
      </c>
      <c r="L103" s="2">
        <f>K103/D113</f>
        <v>3.1172614712308814E-2</v>
      </c>
      <c r="M103" s="10">
        <f>F114</f>
        <v>1225</v>
      </c>
      <c r="N103" s="2">
        <f>M103/F113</f>
        <v>3.4429454749859471E-2</v>
      </c>
    </row>
    <row r="104" spans="1:14" x14ac:dyDescent="0.2">
      <c r="A104" s="1" t="s">
        <v>10</v>
      </c>
      <c r="B104">
        <v>5755</v>
      </c>
      <c r="C104" s="2">
        <f>B104/B99</f>
        <v>8.2326013875974532E-2</v>
      </c>
      <c r="D104" s="15">
        <v>2580</v>
      </c>
      <c r="E104" s="2">
        <f>D104/D99</f>
        <v>7.5152927468686279E-2</v>
      </c>
      <c r="F104" s="9">
        <v>3180</v>
      </c>
      <c r="G104" s="2">
        <f>F104/F99</f>
        <v>8.9388615600843283E-2</v>
      </c>
      <c r="H104" s="1" t="s">
        <v>5</v>
      </c>
      <c r="I104">
        <f>B106+B108</f>
        <v>1300</v>
      </c>
      <c r="J104" s="2">
        <f>I104/B99</f>
        <v>1.8596666905085473E-2</v>
      </c>
      <c r="K104" s="10">
        <f>D106+D108</f>
        <v>695</v>
      </c>
      <c r="L104" s="2">
        <f>K104/D99</f>
        <v>2.0244683949898049E-2</v>
      </c>
      <c r="M104" s="10">
        <f>F106+F108</f>
        <v>605</v>
      </c>
      <c r="N104" s="2">
        <f>M104/F99</f>
        <v>1.7006324666198173E-2</v>
      </c>
    </row>
    <row r="105" spans="1:14" x14ac:dyDescent="0.2">
      <c r="A105" s="1" t="s">
        <v>18</v>
      </c>
      <c r="B105">
        <v>1275</v>
      </c>
      <c r="C105" s="2">
        <f>B105/B99</f>
        <v>1.823903869537229E-2</v>
      </c>
      <c r="D105" s="15">
        <v>660</v>
      </c>
      <c r="E105" s="2">
        <f>D105/D99</f>
        <v>1.9225167491989513E-2</v>
      </c>
      <c r="F105" s="9">
        <v>610</v>
      </c>
      <c r="G105" s="2">
        <f>F105/F99</f>
        <v>1.7146872803935349E-2</v>
      </c>
      <c r="H105" s="1" t="s">
        <v>6</v>
      </c>
      <c r="I105">
        <f>B111</f>
        <v>215</v>
      </c>
      <c r="J105" s="2">
        <f>I105/B99</f>
        <v>3.0756026035333667E-3</v>
      </c>
      <c r="K105" s="10">
        <f>D111</f>
        <v>95</v>
      </c>
      <c r="L105" s="2">
        <f>K105/D99</f>
        <v>2.7672589571803088E-3</v>
      </c>
      <c r="M105" s="10">
        <f>F111</f>
        <v>125</v>
      </c>
      <c r="N105" s="2">
        <f>M105/F99</f>
        <v>3.5137034434293743E-3</v>
      </c>
    </row>
    <row r="106" spans="1:14" x14ac:dyDescent="0.2">
      <c r="A106" s="1" t="s">
        <v>12</v>
      </c>
      <c r="B106">
        <v>570</v>
      </c>
      <c r="C106" s="2">
        <f>B106/B99</f>
        <v>8.1539231814605536E-3</v>
      </c>
      <c r="D106" s="15">
        <v>305</v>
      </c>
      <c r="E106" s="2">
        <f>D106/D99</f>
        <v>8.884357704631517E-3</v>
      </c>
      <c r="F106" s="9">
        <v>270</v>
      </c>
      <c r="G106" s="2">
        <f>F106/F99</f>
        <v>7.589599437807449E-3</v>
      </c>
      <c r="H106" s="1" t="s">
        <v>7</v>
      </c>
      <c r="I106">
        <f>B101</f>
        <v>5790</v>
      </c>
      <c r="J106" s="2">
        <f>I106/B99</f>
        <v>8.282669336957299E-2</v>
      </c>
      <c r="K106" s="10">
        <f>D101</f>
        <v>2750</v>
      </c>
      <c r="L106" s="2">
        <f>K106/D99</f>
        <v>8.0104864549956301E-2</v>
      </c>
      <c r="M106" s="10">
        <f>F101</f>
        <v>3040</v>
      </c>
      <c r="N106" s="2">
        <f>M106/F99</f>
        <v>8.5453267744202394E-2</v>
      </c>
    </row>
    <row r="107" spans="1:14" x14ac:dyDescent="0.2">
      <c r="A107" s="1" t="s">
        <v>14</v>
      </c>
      <c r="B107">
        <v>795</v>
      </c>
      <c r="C107" s="2">
        <f>B107/B99</f>
        <v>1.1372577068879194E-2</v>
      </c>
      <c r="D107" s="15">
        <v>340</v>
      </c>
      <c r="E107" s="2">
        <f>D107/D99</f>
        <v>9.9038741625400526E-3</v>
      </c>
      <c r="F107" s="9">
        <v>455</v>
      </c>
      <c r="G107" s="2">
        <f>F107/F99</f>
        <v>1.2789880534082924E-2</v>
      </c>
      <c r="J107" s="6">
        <f>SUM(J99:J106)</f>
        <v>0.98748301266003846</v>
      </c>
      <c r="K107" s="10"/>
      <c r="L107" s="2">
        <f>SUM(L99:L106)</f>
        <v>0.98951808514633166</v>
      </c>
      <c r="M107" s="12"/>
      <c r="N107" s="2">
        <f>SUM(N99:N106)</f>
        <v>0.98579979909279691</v>
      </c>
    </row>
    <row r="108" spans="1:14" x14ac:dyDescent="0.2">
      <c r="A108" s="1" t="s">
        <v>13</v>
      </c>
      <c r="B108">
        <v>730</v>
      </c>
      <c r="C108" s="2">
        <f>B108/B99</f>
        <v>1.044274372362492E-2</v>
      </c>
      <c r="D108" s="15">
        <v>390</v>
      </c>
      <c r="E108" s="2">
        <f>D108/D99</f>
        <v>1.1360326245266531E-2</v>
      </c>
      <c r="F108" s="9">
        <v>335</v>
      </c>
      <c r="G108" s="2">
        <f>F108/F99</f>
        <v>9.4167252283907238E-3</v>
      </c>
    </row>
    <row r="109" spans="1:14" x14ac:dyDescent="0.2">
      <c r="A109" s="1" t="s">
        <v>15</v>
      </c>
      <c r="B109">
        <v>1500</v>
      </c>
      <c r="C109" s="2">
        <f>B109/B99</f>
        <v>2.1457692582790931E-2</v>
      </c>
      <c r="D109" s="15">
        <v>700</v>
      </c>
      <c r="E109" s="2">
        <f>D109/D99</f>
        <v>2.0390329158170697E-2</v>
      </c>
      <c r="F109" s="9">
        <v>800</v>
      </c>
      <c r="G109" s="2">
        <f>F109/F99</f>
        <v>2.2487702037947997E-2</v>
      </c>
    </row>
    <row r="110" spans="1:14" x14ac:dyDescent="0.2">
      <c r="A110" s="1" t="s">
        <v>16</v>
      </c>
      <c r="B110">
        <v>945</v>
      </c>
      <c r="C110" s="2">
        <f>B110/B99</f>
        <v>1.3518346327158287E-2</v>
      </c>
      <c r="D110" s="15">
        <v>375</v>
      </c>
      <c r="E110" s="2">
        <f>D110/D99</f>
        <v>1.0923390620448586E-2</v>
      </c>
      <c r="F110" s="9">
        <v>570</v>
      </c>
      <c r="G110" s="2">
        <f>F110/F99</f>
        <v>1.6022487702037947E-2</v>
      </c>
    </row>
    <row r="111" spans="1:14" x14ac:dyDescent="0.2">
      <c r="A111" s="1" t="s">
        <v>19</v>
      </c>
      <c r="B111">
        <v>215</v>
      </c>
      <c r="C111" s="2">
        <f>B111/B99</f>
        <v>3.0756026035333667E-3</v>
      </c>
      <c r="D111" s="15">
        <v>95</v>
      </c>
      <c r="E111" s="2">
        <f>D111/D99</f>
        <v>2.7672589571803088E-3</v>
      </c>
      <c r="F111" s="9">
        <v>125</v>
      </c>
      <c r="G111" s="2">
        <f>F111/F99</f>
        <v>3.5137034434293743E-3</v>
      </c>
    </row>
    <row r="112" spans="1:14" x14ac:dyDescent="0.2">
      <c r="A112" s="1" t="s">
        <v>35</v>
      </c>
      <c r="B112">
        <v>870</v>
      </c>
      <c r="C112" s="2">
        <f>B112/B99</f>
        <v>1.244546169801874E-2</v>
      </c>
      <c r="D112" s="15">
        <v>365</v>
      </c>
      <c r="E112" s="2">
        <f>D112/D99</f>
        <v>1.0632100203903292E-2</v>
      </c>
      <c r="F112" s="9">
        <v>500</v>
      </c>
      <c r="G112" s="2">
        <f>F112/F99</f>
        <v>1.4054813773717497E-2</v>
      </c>
    </row>
    <row r="113" spans="1:14" x14ac:dyDescent="0.2">
      <c r="A113" s="1" t="s">
        <v>20</v>
      </c>
      <c r="B113" s="3">
        <v>69905</v>
      </c>
      <c r="C113" s="2"/>
      <c r="D113" s="15">
        <v>34325</v>
      </c>
      <c r="E113" s="2"/>
      <c r="F113" s="9">
        <v>35580</v>
      </c>
      <c r="G113" s="2"/>
    </row>
    <row r="114" spans="1:14" x14ac:dyDescent="0.2">
      <c r="A114" s="1" t="s">
        <v>21</v>
      </c>
      <c r="B114" s="3">
        <v>2295</v>
      </c>
      <c r="C114" s="2">
        <f>B114/B113</f>
        <v>3.2830269651670123E-2</v>
      </c>
      <c r="D114" s="15">
        <v>1070</v>
      </c>
      <c r="E114" s="2">
        <f>D114/D113</f>
        <v>3.1172614712308814E-2</v>
      </c>
      <c r="F114" s="9">
        <v>1225</v>
      </c>
      <c r="G114" s="2">
        <f>F114/F113</f>
        <v>3.4429454749859471E-2</v>
      </c>
    </row>
    <row r="116" spans="1:14" x14ac:dyDescent="0.2">
      <c r="A116" s="4" t="s">
        <v>30</v>
      </c>
      <c r="B116" s="5"/>
      <c r="C116" s="5"/>
      <c r="D116" s="13"/>
      <c r="E116" s="5"/>
      <c r="F116" s="7"/>
      <c r="G116" s="5"/>
      <c r="H116" s="5"/>
      <c r="I116" s="5"/>
      <c r="J116" s="5"/>
    </row>
    <row r="117" spans="1:14" ht="84" customHeight="1" x14ac:dyDescent="0.2">
      <c r="A117" s="1" t="s">
        <v>22</v>
      </c>
      <c r="B117" s="1" t="s">
        <v>8</v>
      </c>
      <c r="C117" s="1" t="s">
        <v>23</v>
      </c>
      <c r="D117" s="14" t="s">
        <v>36</v>
      </c>
      <c r="E117" s="1" t="s">
        <v>23</v>
      </c>
      <c r="F117" s="8" t="s">
        <v>37</v>
      </c>
      <c r="G117" s="1" t="s">
        <v>23</v>
      </c>
      <c r="H117" s="24" t="s">
        <v>39</v>
      </c>
      <c r="I117" s="19" t="s">
        <v>41</v>
      </c>
      <c r="J117" s="19" t="s">
        <v>40</v>
      </c>
      <c r="K117" s="19" t="s">
        <v>44</v>
      </c>
      <c r="L117" s="19" t="s">
        <v>45</v>
      </c>
      <c r="M117" s="19" t="s">
        <v>46</v>
      </c>
      <c r="N117" s="19" t="s">
        <v>47</v>
      </c>
    </row>
    <row r="118" spans="1:14" x14ac:dyDescent="0.2">
      <c r="A118" s="1" t="s">
        <v>9</v>
      </c>
      <c r="B118">
        <v>17475</v>
      </c>
      <c r="C118" s="2"/>
      <c r="D118" s="15">
        <v>8115</v>
      </c>
      <c r="E118" s="2"/>
      <c r="F118" s="9">
        <v>9360</v>
      </c>
      <c r="G118" s="2"/>
      <c r="H118" s="1" t="s">
        <v>0</v>
      </c>
      <c r="I118">
        <f>B121+B123+B126+B128+B129</f>
        <v>1270</v>
      </c>
      <c r="J118" s="2">
        <f>I118/B118</f>
        <v>7.2675250357653792E-2</v>
      </c>
      <c r="K118" s="10">
        <f>D121+D123+D126+D128+D129</f>
        <v>520</v>
      </c>
      <c r="L118" s="2">
        <f>K118/D118</f>
        <v>6.4078866296980896E-2</v>
      </c>
      <c r="M118" s="10">
        <f>F121+F123+F126+F128+F129</f>
        <v>745</v>
      </c>
      <c r="N118" s="2">
        <f>M118/F118</f>
        <v>7.9594017094017089E-2</v>
      </c>
    </row>
    <row r="119" spans="1:14" x14ac:dyDescent="0.2">
      <c r="A119" s="1" t="s">
        <v>17</v>
      </c>
      <c r="B119">
        <v>1865</v>
      </c>
      <c r="C119" s="2">
        <f>B119/B118</f>
        <v>0.1067238912732475</v>
      </c>
      <c r="D119" s="15">
        <v>805</v>
      </c>
      <c r="E119" s="2">
        <f>D119/D118</f>
        <v>9.9199014171287736E-2</v>
      </c>
      <c r="F119" s="9">
        <v>1060</v>
      </c>
      <c r="G119" s="2">
        <f>F119/F118</f>
        <v>0.11324786324786325</v>
      </c>
      <c r="H119" s="1" t="s">
        <v>1</v>
      </c>
      <c r="I119">
        <f>B122</f>
        <v>55</v>
      </c>
      <c r="J119" s="2">
        <f>I119/B118</f>
        <v>3.1473533619456365E-3</v>
      </c>
      <c r="K119" s="10">
        <f>D122</f>
        <v>25</v>
      </c>
      <c r="L119" s="2">
        <f>K119/D118</f>
        <v>3.0807147258163892E-3</v>
      </c>
      <c r="M119" s="10">
        <f>F122</f>
        <v>30</v>
      </c>
      <c r="N119" s="2">
        <f>M119/F118</f>
        <v>3.205128205128205E-3</v>
      </c>
    </row>
    <row r="120" spans="1:14" x14ac:dyDescent="0.2">
      <c r="A120" s="1" t="s">
        <v>7</v>
      </c>
      <c r="B120">
        <v>285</v>
      </c>
      <c r="C120" s="2">
        <f>B120/B118</f>
        <v>1.6309012875536481E-2</v>
      </c>
      <c r="D120" s="15">
        <v>160</v>
      </c>
      <c r="E120" s="2">
        <f>D120/D118</f>
        <v>1.9716574245224893E-2</v>
      </c>
      <c r="F120" s="9">
        <v>125</v>
      </c>
      <c r="G120" s="2">
        <f>F120/F118</f>
        <v>1.3354700854700854E-2</v>
      </c>
      <c r="H120" s="1" t="s">
        <v>2</v>
      </c>
      <c r="I120" s="3">
        <f>(B118-B119-B133)</f>
        <v>15355</v>
      </c>
      <c r="J120" s="2">
        <f>I120/B118</f>
        <v>0.87868383404864092</v>
      </c>
      <c r="K120" s="10">
        <f>(D118-D119-D133)</f>
        <v>7200</v>
      </c>
      <c r="L120" s="2">
        <f>K120/D118</f>
        <v>0.88724584103512016</v>
      </c>
      <c r="M120" s="10">
        <f>(F118-F119-F133)</f>
        <v>8150</v>
      </c>
      <c r="N120" s="2">
        <f>M120/F118</f>
        <v>0.87072649572649574</v>
      </c>
    </row>
    <row r="121" spans="1:14" x14ac:dyDescent="0.2">
      <c r="A121" s="1" t="s">
        <v>11</v>
      </c>
      <c r="B121">
        <v>850</v>
      </c>
      <c r="C121" s="2">
        <f>B121/B118</f>
        <v>4.8640915593705293E-2</v>
      </c>
      <c r="D121" s="15">
        <v>390</v>
      </c>
      <c r="E121" s="2">
        <f>D121/D118</f>
        <v>4.8059149722735672E-2</v>
      </c>
      <c r="F121" s="9">
        <v>460</v>
      </c>
      <c r="G121" s="2">
        <f>F121/F118</f>
        <v>4.9145299145299144E-2</v>
      </c>
      <c r="H121" s="1" t="s">
        <v>3</v>
      </c>
      <c r="I121">
        <f>B124</f>
        <v>95</v>
      </c>
      <c r="J121" s="2">
        <f>I121/B118</f>
        <v>5.4363376251788265E-3</v>
      </c>
      <c r="K121" s="10">
        <f>D124</f>
        <v>30</v>
      </c>
      <c r="L121" s="2">
        <f>K121/D118</f>
        <v>3.6968576709796672E-3</v>
      </c>
      <c r="M121" s="10">
        <f>F124</f>
        <v>65</v>
      </c>
      <c r="N121" s="2">
        <f>M121/F118</f>
        <v>6.9444444444444441E-3</v>
      </c>
    </row>
    <row r="122" spans="1:14" x14ac:dyDescent="0.2">
      <c r="A122" s="1" t="s">
        <v>1</v>
      </c>
      <c r="B122">
        <v>55</v>
      </c>
      <c r="C122" s="2">
        <f>B122/B118</f>
        <v>3.1473533619456365E-3</v>
      </c>
      <c r="D122" s="15">
        <v>25</v>
      </c>
      <c r="E122" s="2">
        <f>D122/D118</f>
        <v>3.0807147258163892E-3</v>
      </c>
      <c r="F122" s="9">
        <v>30</v>
      </c>
      <c r="G122" s="2">
        <f>F122/F118</f>
        <v>3.205128205128205E-3</v>
      </c>
      <c r="H122" s="1" t="s">
        <v>4</v>
      </c>
      <c r="I122" s="3">
        <f>B133</f>
        <v>255</v>
      </c>
      <c r="J122" s="2">
        <f>I122/B132</f>
        <v>1.4592274678111588E-2</v>
      </c>
      <c r="K122" s="10">
        <f>D133</f>
        <v>110</v>
      </c>
      <c r="L122" s="2">
        <f>K122/D132</f>
        <v>1.3555144793592114E-2</v>
      </c>
      <c r="M122" s="10">
        <f>F133</f>
        <v>150</v>
      </c>
      <c r="N122" s="2">
        <f>M122/F132</f>
        <v>1.6025641025641024E-2</v>
      </c>
    </row>
    <row r="123" spans="1:14" x14ac:dyDescent="0.2">
      <c r="A123" s="1" t="s">
        <v>10</v>
      </c>
      <c r="B123">
        <v>130</v>
      </c>
      <c r="C123" s="2">
        <f>B123/B118</f>
        <v>7.4391988555078687E-3</v>
      </c>
      <c r="D123" s="15">
        <v>25</v>
      </c>
      <c r="E123" s="2">
        <f>D123/D118</f>
        <v>3.0807147258163892E-3</v>
      </c>
      <c r="F123" s="9">
        <v>100</v>
      </c>
      <c r="G123" s="2">
        <f>F123/F118</f>
        <v>1.0683760683760684E-2</v>
      </c>
      <c r="H123" s="1" t="s">
        <v>5</v>
      </c>
      <c r="I123">
        <f>B125+B127</f>
        <v>115</v>
      </c>
      <c r="J123" s="2">
        <f>I123/B118</f>
        <v>6.5808297567954222E-3</v>
      </c>
      <c r="K123" s="10">
        <f>D125+D127</f>
        <v>45</v>
      </c>
      <c r="L123" s="2">
        <f>K123/D118</f>
        <v>5.5452865064695009E-3</v>
      </c>
      <c r="M123" s="10">
        <f>F125+F127</f>
        <v>60</v>
      </c>
      <c r="N123" s="2">
        <f>M123/F118</f>
        <v>6.41025641025641E-3</v>
      </c>
    </row>
    <row r="124" spans="1:14" x14ac:dyDescent="0.2">
      <c r="A124" s="1" t="s">
        <v>18</v>
      </c>
      <c r="B124">
        <v>95</v>
      </c>
      <c r="C124" s="2">
        <f>B124/B118</f>
        <v>5.4363376251788265E-3</v>
      </c>
      <c r="D124" s="15">
        <v>30</v>
      </c>
      <c r="E124" s="2">
        <f>D124/D118</f>
        <v>3.6968576709796672E-3</v>
      </c>
      <c r="F124" s="9">
        <v>65</v>
      </c>
      <c r="G124" s="2">
        <f>F124/F118</f>
        <v>6.9444444444444441E-3</v>
      </c>
      <c r="H124" s="1" t="s">
        <v>6</v>
      </c>
      <c r="I124">
        <f>B130</f>
        <v>10</v>
      </c>
      <c r="J124" s="2">
        <f>I124/B118</f>
        <v>5.7224606580829761E-4</v>
      </c>
      <c r="K124" s="10">
        <f>D130</f>
        <v>10</v>
      </c>
      <c r="L124" s="2">
        <f>K124/D118</f>
        <v>1.2322858903265558E-3</v>
      </c>
      <c r="M124" s="10">
        <f>F130</f>
        <v>0</v>
      </c>
      <c r="N124" s="2">
        <f>M124/F118</f>
        <v>0</v>
      </c>
    </row>
    <row r="125" spans="1:14" x14ac:dyDescent="0.2">
      <c r="A125" s="1" t="s">
        <v>12</v>
      </c>
      <c r="B125">
        <v>65</v>
      </c>
      <c r="C125" s="2">
        <f>B125/B118</f>
        <v>3.7195994277539344E-3</v>
      </c>
      <c r="D125" s="15">
        <v>30</v>
      </c>
      <c r="E125" s="2">
        <f>D125/D118</f>
        <v>3.6968576709796672E-3</v>
      </c>
      <c r="F125" s="9">
        <v>35</v>
      </c>
      <c r="G125" s="2">
        <f>F125/F118</f>
        <v>3.7393162393162395E-3</v>
      </c>
      <c r="H125" s="1" t="s">
        <v>7</v>
      </c>
      <c r="I125">
        <f>B120</f>
        <v>285</v>
      </c>
      <c r="J125" s="2">
        <f>I125/B118</f>
        <v>1.6309012875536481E-2</v>
      </c>
      <c r="K125" s="10">
        <f>D120</f>
        <v>160</v>
      </c>
      <c r="L125" s="2">
        <f>K125/D118</f>
        <v>1.9716574245224893E-2</v>
      </c>
      <c r="M125" s="10">
        <f>F120</f>
        <v>125</v>
      </c>
      <c r="N125" s="2">
        <f>M125/F118</f>
        <v>1.3354700854700854E-2</v>
      </c>
    </row>
    <row r="126" spans="1:14" x14ac:dyDescent="0.2">
      <c r="A126" s="1" t="s">
        <v>14</v>
      </c>
      <c r="B126">
        <v>60</v>
      </c>
      <c r="C126" s="2">
        <f>B126/B118</f>
        <v>3.4334763948497852E-3</v>
      </c>
      <c r="D126" s="15">
        <v>30</v>
      </c>
      <c r="E126" s="2">
        <f>D126/D118</f>
        <v>3.6968576709796672E-3</v>
      </c>
      <c r="F126" s="9">
        <v>30</v>
      </c>
      <c r="G126" s="2">
        <f>F126/F118</f>
        <v>3.205128205128205E-3</v>
      </c>
      <c r="J126" s="6">
        <f>SUM(J118:J125)</f>
        <v>0.997997138769671</v>
      </c>
      <c r="K126" s="10"/>
      <c r="L126" s="2">
        <f>SUM(L118:L125)</f>
        <v>0.99815157116451014</v>
      </c>
      <c r="M126" s="12"/>
      <c r="N126" s="2">
        <f>SUM(N118:N125)</f>
        <v>0.99626068376068377</v>
      </c>
    </row>
    <row r="127" spans="1:14" x14ac:dyDescent="0.2">
      <c r="A127" s="1" t="s">
        <v>13</v>
      </c>
      <c r="B127">
        <v>50</v>
      </c>
      <c r="C127" s="2">
        <f>B127/B118</f>
        <v>2.8612303290414878E-3</v>
      </c>
      <c r="D127" s="15">
        <v>15</v>
      </c>
      <c r="E127" s="2">
        <f>D127/D118</f>
        <v>1.8484288354898336E-3</v>
      </c>
      <c r="F127" s="9">
        <v>25</v>
      </c>
      <c r="G127" s="2">
        <f>F127/F118</f>
        <v>2.670940170940171E-3</v>
      </c>
    </row>
    <row r="128" spans="1:14" x14ac:dyDescent="0.2">
      <c r="A128" s="1" t="s">
        <v>15</v>
      </c>
      <c r="B128">
        <v>105</v>
      </c>
      <c r="C128" s="2">
        <f>B128/B118</f>
        <v>6.0085836909871248E-3</v>
      </c>
      <c r="D128" s="15">
        <v>35</v>
      </c>
      <c r="E128" s="2">
        <f>D128/D118</f>
        <v>4.3130006161429448E-3</v>
      </c>
      <c r="F128" s="9">
        <v>70</v>
      </c>
      <c r="G128" s="2">
        <f>F128/F118</f>
        <v>7.478632478632479E-3</v>
      </c>
    </row>
    <row r="129" spans="1:14" x14ac:dyDescent="0.2">
      <c r="A129" s="1" t="s">
        <v>16</v>
      </c>
      <c r="B129">
        <v>125</v>
      </c>
      <c r="C129" s="2">
        <f>B129/B118</f>
        <v>7.1530758226037196E-3</v>
      </c>
      <c r="D129" s="15">
        <v>40</v>
      </c>
      <c r="E129" s="2">
        <f>D129/D118</f>
        <v>4.9291435613062233E-3</v>
      </c>
      <c r="F129" s="9">
        <v>85</v>
      </c>
      <c r="G129" s="2">
        <f>F129/F118</f>
        <v>9.0811965811965819E-3</v>
      </c>
    </row>
    <row r="130" spans="1:14" x14ac:dyDescent="0.2">
      <c r="A130" s="1" t="s">
        <v>19</v>
      </c>
      <c r="B130">
        <v>10</v>
      </c>
      <c r="C130" s="2">
        <f>B130/B118</f>
        <v>5.7224606580829761E-4</v>
      </c>
      <c r="D130" s="15">
        <v>10</v>
      </c>
      <c r="E130" s="2">
        <f>D130/D118</f>
        <v>1.2322858903265558E-3</v>
      </c>
      <c r="F130" s="9">
        <v>0</v>
      </c>
      <c r="G130" s="2">
        <f>F130/F118</f>
        <v>0</v>
      </c>
    </row>
    <row r="131" spans="1:14" x14ac:dyDescent="0.2">
      <c r="A131" s="1" t="s">
        <v>35</v>
      </c>
      <c r="B131">
        <v>35</v>
      </c>
      <c r="C131" s="2">
        <f>B131/B118</f>
        <v>2.0028612303290413E-3</v>
      </c>
      <c r="D131" s="15">
        <v>10</v>
      </c>
      <c r="E131" s="2">
        <f>D131/D118</f>
        <v>1.2322858903265558E-3</v>
      </c>
      <c r="F131" s="9">
        <v>25</v>
      </c>
      <c r="G131" s="2">
        <f>F131/F118</f>
        <v>2.670940170940171E-3</v>
      </c>
    </row>
    <row r="132" spans="1:14" x14ac:dyDescent="0.2">
      <c r="A132" s="1" t="s">
        <v>20</v>
      </c>
      <c r="B132" s="3">
        <v>17475</v>
      </c>
      <c r="C132" s="2"/>
      <c r="D132" s="15">
        <v>8115</v>
      </c>
      <c r="E132" s="2"/>
      <c r="F132" s="9">
        <v>9360</v>
      </c>
      <c r="G132" s="2"/>
    </row>
    <row r="133" spans="1:14" x14ac:dyDescent="0.2">
      <c r="A133" s="1" t="s">
        <v>21</v>
      </c>
      <c r="B133" s="3">
        <v>255</v>
      </c>
      <c r="C133" s="2">
        <f>B133/B132</f>
        <v>1.4592274678111588E-2</v>
      </c>
      <c r="D133" s="15">
        <v>110</v>
      </c>
      <c r="E133" s="2">
        <f>D133/D132</f>
        <v>1.3555144793592114E-2</v>
      </c>
      <c r="F133" s="9">
        <v>150</v>
      </c>
      <c r="G133" s="2">
        <f>F133/F132</f>
        <v>1.6025641025641024E-2</v>
      </c>
    </row>
    <row r="135" spans="1:14" x14ac:dyDescent="0.2">
      <c r="A135" s="4" t="s">
        <v>31</v>
      </c>
      <c r="B135" s="5"/>
      <c r="C135" s="5"/>
      <c r="D135" s="13"/>
      <c r="E135" s="5"/>
      <c r="F135" s="7"/>
      <c r="G135" s="5"/>
      <c r="H135" s="5"/>
      <c r="I135" s="5"/>
      <c r="J135" s="5"/>
    </row>
    <row r="136" spans="1:14" ht="86" customHeight="1" x14ac:dyDescent="0.2">
      <c r="A136" s="1" t="s">
        <v>22</v>
      </c>
      <c r="B136" s="1" t="s">
        <v>8</v>
      </c>
      <c r="C136" s="1" t="s">
        <v>23</v>
      </c>
      <c r="D136" s="14" t="s">
        <v>36</v>
      </c>
      <c r="E136" s="1" t="s">
        <v>23</v>
      </c>
      <c r="F136" s="8" t="s">
        <v>37</v>
      </c>
      <c r="G136" s="1" t="s">
        <v>23</v>
      </c>
      <c r="H136" s="24" t="s">
        <v>39</v>
      </c>
      <c r="I136" s="19" t="s">
        <v>41</v>
      </c>
      <c r="J136" s="19" t="s">
        <v>40</v>
      </c>
      <c r="K136" s="19" t="s">
        <v>44</v>
      </c>
      <c r="L136" s="19" t="s">
        <v>45</v>
      </c>
      <c r="M136" s="19" t="s">
        <v>46</v>
      </c>
      <c r="N136" s="19" t="s">
        <v>47</v>
      </c>
    </row>
    <row r="137" spans="1:14" x14ac:dyDescent="0.2">
      <c r="A137" s="1" t="s">
        <v>9</v>
      </c>
      <c r="B137">
        <v>33450</v>
      </c>
      <c r="C137" s="2"/>
      <c r="D137" s="15">
        <v>16245</v>
      </c>
      <c r="E137" s="2"/>
      <c r="F137" s="9">
        <v>17205</v>
      </c>
      <c r="G137" s="2"/>
      <c r="H137" s="1" t="s">
        <v>0</v>
      </c>
      <c r="I137">
        <f>B140+B142+B145+B147+B148</f>
        <v>6650</v>
      </c>
      <c r="J137" s="2">
        <f>I137/B137</f>
        <v>0.19880418535127056</v>
      </c>
      <c r="K137" s="10">
        <f>D140+D142+D145+D147+D148</f>
        <v>3020</v>
      </c>
      <c r="L137" s="2">
        <f>K137/D137</f>
        <v>0.18590335487842413</v>
      </c>
      <c r="M137" s="10">
        <f>F140+F142+F145+F147+F148</f>
        <v>3635</v>
      </c>
      <c r="N137" s="2">
        <f>M137/F137</f>
        <v>0.21127579192095322</v>
      </c>
    </row>
    <row r="138" spans="1:14" x14ac:dyDescent="0.2">
      <c r="A138" s="1" t="s">
        <v>17</v>
      </c>
      <c r="B138">
        <v>10185</v>
      </c>
      <c r="C138" s="2">
        <f>B138/B137</f>
        <v>0.30448430493273543</v>
      </c>
      <c r="D138" s="15">
        <v>4765</v>
      </c>
      <c r="E138" s="2">
        <f>D138/D137</f>
        <v>0.29332102185287778</v>
      </c>
      <c r="F138" s="9">
        <v>5420</v>
      </c>
      <c r="G138" s="2">
        <f>F138/F137</f>
        <v>0.31502470212147632</v>
      </c>
      <c r="H138" s="1" t="s">
        <v>1</v>
      </c>
      <c r="I138">
        <f>B141</f>
        <v>300</v>
      </c>
      <c r="J138" s="2">
        <f>I138/B137</f>
        <v>8.9686098654708519E-3</v>
      </c>
      <c r="K138" s="10">
        <f>D141</f>
        <v>150</v>
      </c>
      <c r="L138" s="2">
        <f>K138/D137</f>
        <v>9.2336103416435829E-3</v>
      </c>
      <c r="M138" s="10">
        <f>F141</f>
        <v>155</v>
      </c>
      <c r="N138" s="2">
        <f>M138/F137</f>
        <v>9.0090090090090089E-3</v>
      </c>
    </row>
    <row r="139" spans="1:14" x14ac:dyDescent="0.2">
      <c r="A139" s="1" t="s">
        <v>7</v>
      </c>
      <c r="B139">
        <v>775</v>
      </c>
      <c r="C139" s="2">
        <f>B139/B137</f>
        <v>2.3168908819133034E-2</v>
      </c>
      <c r="D139" s="15">
        <v>395</v>
      </c>
      <c r="E139" s="2">
        <f>D139/D137</f>
        <v>2.4315173899661435E-2</v>
      </c>
      <c r="F139" s="9">
        <v>385</v>
      </c>
      <c r="G139" s="2">
        <f>F139/F137</f>
        <v>2.2377215925603024E-2</v>
      </c>
      <c r="H139" s="1" t="s">
        <v>2</v>
      </c>
      <c r="I139" s="3">
        <f>(B137-B138-B152)</f>
        <v>22505</v>
      </c>
      <c r="J139" s="2">
        <f>I139/B137</f>
        <v>0.67279521674140508</v>
      </c>
      <c r="K139" s="10">
        <f>(D137-D138-D152)</f>
        <v>11120</v>
      </c>
      <c r="L139" s="2">
        <f>K139/D137</f>
        <v>0.68451831332717761</v>
      </c>
      <c r="M139" s="10">
        <f>(F137-F138-F152)</f>
        <v>11385</v>
      </c>
      <c r="N139" s="2">
        <f>M139/F137</f>
        <v>0.66172624237140365</v>
      </c>
    </row>
    <row r="140" spans="1:14" x14ac:dyDescent="0.2">
      <c r="A140" s="1" t="s">
        <v>11</v>
      </c>
      <c r="B140">
        <v>3430</v>
      </c>
      <c r="C140" s="2">
        <f>B140/B137</f>
        <v>0.10254110612855008</v>
      </c>
      <c r="D140" s="15">
        <v>1515</v>
      </c>
      <c r="E140" s="2">
        <f>D140/D137</f>
        <v>9.3259464450600182E-2</v>
      </c>
      <c r="F140" s="9">
        <v>1920</v>
      </c>
      <c r="G140" s="2">
        <f>F140/F137</f>
        <v>0.11159546643417612</v>
      </c>
      <c r="H140" s="1" t="s">
        <v>3</v>
      </c>
      <c r="I140">
        <f>B143</f>
        <v>560</v>
      </c>
      <c r="J140" s="2">
        <f>I140/B137</f>
        <v>1.6741405082212259E-2</v>
      </c>
      <c r="K140" s="10">
        <f>D143</f>
        <v>230</v>
      </c>
      <c r="L140" s="2">
        <f>K140/D137</f>
        <v>1.4158202523853494E-2</v>
      </c>
      <c r="M140" s="10">
        <f>F143</f>
        <v>325</v>
      </c>
      <c r="N140" s="2">
        <f>M140/F137</f>
        <v>1.8889857599535018E-2</v>
      </c>
    </row>
    <row r="141" spans="1:14" x14ac:dyDescent="0.2">
      <c r="A141" s="1" t="s">
        <v>1</v>
      </c>
      <c r="B141">
        <v>300</v>
      </c>
      <c r="C141" s="2">
        <f>B141/B137</f>
        <v>8.9686098654708519E-3</v>
      </c>
      <c r="D141" s="15">
        <v>150</v>
      </c>
      <c r="E141" s="2">
        <f>D141/D137</f>
        <v>9.2336103416435829E-3</v>
      </c>
      <c r="F141" s="9">
        <v>155</v>
      </c>
      <c r="G141" s="2">
        <f>F141/F137</f>
        <v>9.0090090090090089E-3</v>
      </c>
      <c r="H141" s="1" t="s">
        <v>4</v>
      </c>
      <c r="I141" s="3">
        <f>B152</f>
        <v>760</v>
      </c>
      <c r="J141" s="2">
        <f>I141/B151</f>
        <v>2.2723875018687396E-2</v>
      </c>
      <c r="K141" s="10">
        <f>D152</f>
        <v>360</v>
      </c>
      <c r="L141" s="2">
        <f>K141/D151</f>
        <v>2.2160664819944598E-2</v>
      </c>
      <c r="M141" s="10">
        <f>F152</f>
        <v>400</v>
      </c>
      <c r="N141" s="2">
        <f>M141/F151</f>
        <v>2.3255813953488372E-2</v>
      </c>
    </row>
    <row r="142" spans="1:14" x14ac:dyDescent="0.2">
      <c r="A142" s="1" t="s">
        <v>10</v>
      </c>
      <c r="B142">
        <v>565</v>
      </c>
      <c r="C142" s="2">
        <f>B142/B137</f>
        <v>1.6890881913303436E-2</v>
      </c>
      <c r="D142" s="15">
        <v>290</v>
      </c>
      <c r="E142" s="2">
        <f>D142/D137</f>
        <v>1.7851646660510926E-2</v>
      </c>
      <c r="F142" s="9">
        <v>275</v>
      </c>
      <c r="G142" s="2">
        <f>F142/F137</f>
        <v>1.5983725661145014E-2</v>
      </c>
      <c r="H142" s="1" t="s">
        <v>5</v>
      </c>
      <c r="I142">
        <f>B144+B146</f>
        <v>1335</v>
      </c>
      <c r="J142" s="2">
        <f>I142/B137</f>
        <v>3.9910313901345293E-2</v>
      </c>
      <c r="K142" s="10">
        <f>D144+D146</f>
        <v>705</v>
      </c>
      <c r="L142" s="2">
        <f>K142/D137</f>
        <v>4.339796860572484E-2</v>
      </c>
      <c r="M142" s="10">
        <f>F144+F146</f>
        <v>635</v>
      </c>
      <c r="N142" s="2">
        <f>M142/F137</f>
        <v>3.6907875617553036E-2</v>
      </c>
    </row>
    <row r="143" spans="1:14" x14ac:dyDescent="0.2">
      <c r="A143" s="1" t="s">
        <v>18</v>
      </c>
      <c r="B143">
        <v>560</v>
      </c>
      <c r="C143" s="2">
        <f>B143/B137</f>
        <v>1.6741405082212259E-2</v>
      </c>
      <c r="D143" s="15">
        <v>230</v>
      </c>
      <c r="E143" s="2">
        <f>D143/D137</f>
        <v>1.4158202523853494E-2</v>
      </c>
      <c r="F143" s="9">
        <v>325</v>
      </c>
      <c r="G143" s="2">
        <f>F143/F137</f>
        <v>1.8889857599535018E-2</v>
      </c>
      <c r="H143" s="1" t="s">
        <v>6</v>
      </c>
      <c r="I143">
        <f>B149</f>
        <v>120</v>
      </c>
      <c r="J143" s="2">
        <f>I143/B137</f>
        <v>3.5874439461883408E-3</v>
      </c>
      <c r="K143" s="10">
        <f>D149</f>
        <v>65</v>
      </c>
      <c r="L143" s="2">
        <f>K143/D137</f>
        <v>4.0012311480455524E-3</v>
      </c>
      <c r="M143" s="10">
        <f>F149</f>
        <v>50</v>
      </c>
      <c r="N143" s="2">
        <f>M143/F137</f>
        <v>2.906131938390003E-3</v>
      </c>
    </row>
    <row r="144" spans="1:14" x14ac:dyDescent="0.2">
      <c r="A144" s="1" t="s">
        <v>12</v>
      </c>
      <c r="B144">
        <v>70</v>
      </c>
      <c r="C144" s="2">
        <f>B144/B137</f>
        <v>2.0926756352765323E-3</v>
      </c>
      <c r="D144" s="15">
        <v>45</v>
      </c>
      <c r="E144" s="2">
        <f>D144/D137</f>
        <v>2.7700831024930748E-3</v>
      </c>
      <c r="F144" s="9">
        <v>25</v>
      </c>
      <c r="G144" s="2">
        <f>F144/F137</f>
        <v>1.4530659691950015E-3</v>
      </c>
      <c r="H144" s="1" t="s">
        <v>7</v>
      </c>
      <c r="I144">
        <f>B139</f>
        <v>775</v>
      </c>
      <c r="J144" s="2">
        <f>I144/B137</f>
        <v>2.3168908819133034E-2</v>
      </c>
      <c r="K144" s="10">
        <f>D139</f>
        <v>395</v>
      </c>
      <c r="L144" s="2">
        <f>K144/D137</f>
        <v>2.4315173899661435E-2</v>
      </c>
      <c r="M144" s="10">
        <f>F139</f>
        <v>385</v>
      </c>
      <c r="N144" s="2">
        <f>M144/F137</f>
        <v>2.2377215925603024E-2</v>
      </c>
    </row>
    <row r="145" spans="1:14" x14ac:dyDescent="0.2">
      <c r="A145" s="1" t="s">
        <v>14</v>
      </c>
      <c r="B145">
        <v>375</v>
      </c>
      <c r="C145" s="2">
        <f>B145/B137</f>
        <v>1.1210762331838564E-2</v>
      </c>
      <c r="D145" s="15">
        <v>170</v>
      </c>
      <c r="E145" s="2">
        <f>D145/D137</f>
        <v>1.0464758387196061E-2</v>
      </c>
      <c r="F145" s="9">
        <v>210</v>
      </c>
      <c r="G145" s="2">
        <f>F145/F137</f>
        <v>1.2205754141238012E-2</v>
      </c>
      <c r="J145" s="6">
        <f>SUM(J137:J144)</f>
        <v>0.98669995872571281</v>
      </c>
      <c r="K145" s="10"/>
      <c r="L145" s="2">
        <f>SUM(L137:L144)</f>
        <v>0.98768851954447523</v>
      </c>
      <c r="M145" s="12"/>
      <c r="N145" s="2">
        <f>SUM(N137:N144)</f>
        <v>0.98634793833593537</v>
      </c>
    </row>
    <row r="146" spans="1:14" x14ac:dyDescent="0.2">
      <c r="A146" s="1" t="s">
        <v>13</v>
      </c>
      <c r="B146">
        <v>1265</v>
      </c>
      <c r="C146" s="2">
        <f>B146/B137</f>
        <v>3.7817638266068758E-2</v>
      </c>
      <c r="D146" s="15">
        <v>660</v>
      </c>
      <c r="E146" s="2">
        <f>D146/D137</f>
        <v>4.0627885503231764E-2</v>
      </c>
      <c r="F146" s="9">
        <v>610</v>
      </c>
      <c r="G146" s="2">
        <f>F146/F137</f>
        <v>3.5454809648358038E-2</v>
      </c>
    </row>
    <row r="147" spans="1:14" x14ac:dyDescent="0.2">
      <c r="A147" s="1" t="s">
        <v>15</v>
      </c>
      <c r="B147">
        <v>1770</v>
      </c>
      <c r="C147" s="2">
        <f>B147/B137</f>
        <v>5.2914798206278028E-2</v>
      </c>
      <c r="D147" s="15">
        <v>825</v>
      </c>
      <c r="E147" s="2">
        <f>D147/D137</f>
        <v>5.0784856879039705E-2</v>
      </c>
      <c r="F147" s="9">
        <v>945</v>
      </c>
      <c r="G147" s="2">
        <f>F147/F137</f>
        <v>5.4925893635571058E-2</v>
      </c>
    </row>
    <row r="148" spans="1:14" x14ac:dyDescent="0.2">
      <c r="A148" s="1" t="s">
        <v>16</v>
      </c>
      <c r="B148">
        <v>510</v>
      </c>
      <c r="C148" s="2">
        <f>B148/B137</f>
        <v>1.5246636771300448E-2</v>
      </c>
      <c r="D148" s="15">
        <v>220</v>
      </c>
      <c r="E148" s="2">
        <f>D148/D137</f>
        <v>1.3542628501077255E-2</v>
      </c>
      <c r="F148" s="9">
        <v>285</v>
      </c>
      <c r="G148" s="2">
        <f>F148/F137</f>
        <v>1.6564952048823016E-2</v>
      </c>
    </row>
    <row r="149" spans="1:14" x14ac:dyDescent="0.2">
      <c r="A149" s="1" t="s">
        <v>19</v>
      </c>
      <c r="B149">
        <v>120</v>
      </c>
      <c r="C149" s="2">
        <f>B149/B137</f>
        <v>3.5874439461883408E-3</v>
      </c>
      <c r="D149" s="15">
        <v>65</v>
      </c>
      <c r="E149" s="2">
        <f>D149/D137</f>
        <v>4.0012311480455524E-3</v>
      </c>
      <c r="F149" s="9">
        <v>50</v>
      </c>
      <c r="G149" s="2">
        <f>F149/F137</f>
        <v>2.906131938390003E-3</v>
      </c>
    </row>
    <row r="150" spans="1:14" x14ac:dyDescent="0.2">
      <c r="A150" s="1" t="s">
        <v>35</v>
      </c>
      <c r="B150">
        <v>455</v>
      </c>
      <c r="C150" s="2">
        <f>B150/B137</f>
        <v>1.3602391629297458E-2</v>
      </c>
      <c r="D150" s="15">
        <v>210</v>
      </c>
      <c r="E150" s="2">
        <f>D150/D137</f>
        <v>1.2927054478301015E-2</v>
      </c>
      <c r="F150" s="9">
        <v>245</v>
      </c>
      <c r="G150" s="2">
        <f>F150/F137</f>
        <v>1.4240046498111014E-2</v>
      </c>
    </row>
    <row r="151" spans="1:14" x14ac:dyDescent="0.2">
      <c r="A151" s="1" t="s">
        <v>20</v>
      </c>
      <c r="B151" s="3">
        <v>33445</v>
      </c>
      <c r="C151" s="2"/>
      <c r="D151" s="15">
        <v>16245</v>
      </c>
      <c r="E151" s="2"/>
      <c r="F151" s="9">
        <v>17200</v>
      </c>
      <c r="G151" s="2"/>
    </row>
    <row r="152" spans="1:14" x14ac:dyDescent="0.2">
      <c r="A152" s="1" t="s">
        <v>21</v>
      </c>
      <c r="B152" s="3">
        <v>760</v>
      </c>
      <c r="C152" s="2">
        <f>B152/B151</f>
        <v>2.2723875018687396E-2</v>
      </c>
      <c r="D152" s="15">
        <v>360</v>
      </c>
      <c r="E152" s="2">
        <f>D152/D151</f>
        <v>2.2160664819944598E-2</v>
      </c>
      <c r="F152" s="9">
        <v>400</v>
      </c>
      <c r="G152" s="2">
        <f>F152/F151</f>
        <v>2.3255813953488372E-2</v>
      </c>
    </row>
    <row r="154" spans="1:14" x14ac:dyDescent="0.2">
      <c r="A154" s="4" t="s">
        <v>32</v>
      </c>
      <c r="B154" s="5"/>
      <c r="C154" s="5"/>
      <c r="D154" s="13"/>
      <c r="E154" s="5"/>
      <c r="F154" s="7"/>
      <c r="G154" s="5"/>
      <c r="H154" s="5"/>
      <c r="I154" s="5"/>
      <c r="J154" s="5"/>
    </row>
    <row r="155" spans="1:14" ht="86" customHeight="1" x14ac:dyDescent="0.2">
      <c r="A155" s="1" t="s">
        <v>22</v>
      </c>
      <c r="B155" s="1" t="s">
        <v>8</v>
      </c>
      <c r="C155" s="1" t="s">
        <v>23</v>
      </c>
      <c r="D155" s="14" t="s">
        <v>36</v>
      </c>
      <c r="E155" s="1" t="s">
        <v>23</v>
      </c>
      <c r="F155" s="8" t="s">
        <v>37</v>
      </c>
      <c r="G155" s="1" t="s">
        <v>23</v>
      </c>
      <c r="H155" s="24" t="s">
        <v>39</v>
      </c>
      <c r="I155" s="19" t="s">
        <v>41</v>
      </c>
      <c r="J155" s="19" t="s">
        <v>40</v>
      </c>
      <c r="K155" s="19" t="s">
        <v>44</v>
      </c>
      <c r="L155" s="19" t="s">
        <v>45</v>
      </c>
      <c r="M155" s="19" t="s">
        <v>46</v>
      </c>
      <c r="N155" s="19" t="s">
        <v>47</v>
      </c>
    </row>
    <row r="156" spans="1:14" x14ac:dyDescent="0.2">
      <c r="A156" s="1" t="s">
        <v>9</v>
      </c>
      <c r="B156">
        <v>111835</v>
      </c>
      <c r="C156" s="2"/>
      <c r="D156" s="15">
        <v>54290</v>
      </c>
      <c r="E156" s="2"/>
      <c r="F156" s="9">
        <v>57545</v>
      </c>
      <c r="G156" s="2"/>
      <c r="H156" s="1" t="s">
        <v>0</v>
      </c>
      <c r="I156">
        <f>B159+B161+B164+B166+B167</f>
        <v>15165</v>
      </c>
      <c r="J156" s="2">
        <f>I156/B156</f>
        <v>0.13560155586354897</v>
      </c>
      <c r="K156" s="10">
        <f>D159+D161+D164+D166+D167</f>
        <v>6940</v>
      </c>
      <c r="L156" s="2">
        <f>K156/D156</f>
        <v>0.12783201326211088</v>
      </c>
      <c r="M156" s="10">
        <f>F159+F161+F164+F166+F167</f>
        <v>8235</v>
      </c>
      <c r="N156" s="2">
        <f>M156/F156</f>
        <v>0.14310539577721784</v>
      </c>
    </row>
    <row r="157" spans="1:14" x14ac:dyDescent="0.2">
      <c r="A157" s="1" t="s">
        <v>17</v>
      </c>
      <c r="B157">
        <v>24750</v>
      </c>
      <c r="C157" s="2">
        <f>B157/B156</f>
        <v>0.22130817722537668</v>
      </c>
      <c r="D157" s="15">
        <v>11750</v>
      </c>
      <c r="E157" s="2">
        <f>D157/D156</f>
        <v>0.21643028181985632</v>
      </c>
      <c r="F157" s="9">
        <v>12995</v>
      </c>
      <c r="G157" s="2">
        <f>F157/F156</f>
        <v>0.22582326874619862</v>
      </c>
      <c r="H157" s="1" t="s">
        <v>1</v>
      </c>
      <c r="I157">
        <f>B160</f>
        <v>1155</v>
      </c>
      <c r="J157" s="2">
        <f>I157/B156</f>
        <v>1.0327714937184245E-2</v>
      </c>
      <c r="K157" s="10">
        <f>D160</f>
        <v>585</v>
      </c>
      <c r="L157" s="2">
        <f>K157/D156</f>
        <v>1.0775465094860931E-2</v>
      </c>
      <c r="M157" s="10">
        <f>F160</f>
        <v>565</v>
      </c>
      <c r="N157" s="2">
        <f>M157/F156</f>
        <v>9.8184029889651584E-3</v>
      </c>
    </row>
    <row r="158" spans="1:14" x14ac:dyDescent="0.2">
      <c r="A158" s="1" t="s">
        <v>7</v>
      </c>
      <c r="B158">
        <v>5640</v>
      </c>
      <c r="C158" s="2">
        <f>B158/B156</f>
        <v>5.0431439173782802E-2</v>
      </c>
      <c r="D158" s="15">
        <v>2810</v>
      </c>
      <c r="E158" s="2">
        <f>D158/D156</f>
        <v>5.1759071652237983E-2</v>
      </c>
      <c r="F158" s="9">
        <v>2825</v>
      </c>
      <c r="G158" s="2">
        <f>F158/F156</f>
        <v>4.909201494482579E-2</v>
      </c>
      <c r="H158" s="1" t="s">
        <v>2</v>
      </c>
      <c r="I158" s="3">
        <f>(B156-B157-B171)</f>
        <v>83595</v>
      </c>
      <c r="J158" s="2">
        <f>I158/B156</f>
        <v>0.74748513434971164</v>
      </c>
      <c r="K158" s="10">
        <f>(D156-D157-D171)</f>
        <v>40990</v>
      </c>
      <c r="L158" s="2">
        <f>K158/D156</f>
        <v>0.75501934057837539</v>
      </c>
      <c r="M158" s="10">
        <f>(F156-F157-F171)</f>
        <v>42615</v>
      </c>
      <c r="N158" s="2">
        <f>M158/F156</f>
        <v>0.74055087322964641</v>
      </c>
    </row>
    <row r="159" spans="1:14" x14ac:dyDescent="0.2">
      <c r="A159" s="1" t="s">
        <v>11</v>
      </c>
      <c r="B159">
        <v>9675</v>
      </c>
      <c r="C159" s="2">
        <f>B159/B156</f>
        <v>8.651137836991997E-2</v>
      </c>
      <c r="D159" s="15">
        <v>4570</v>
      </c>
      <c r="E159" s="2">
        <f>D159/D156</f>
        <v>8.4177564929084542E-2</v>
      </c>
      <c r="F159" s="9">
        <v>5110</v>
      </c>
      <c r="G159" s="2">
        <f>F159/F156</f>
        <v>8.880006951081762E-2</v>
      </c>
      <c r="H159" s="1" t="s">
        <v>3</v>
      </c>
      <c r="I159">
        <f>B162</f>
        <v>815</v>
      </c>
      <c r="J159" s="2">
        <f>I159/B156</f>
        <v>7.2875217955023028E-3</v>
      </c>
      <c r="K159" s="10">
        <f>D162</f>
        <v>415</v>
      </c>
      <c r="L159" s="2">
        <f>K159/D156</f>
        <v>7.6441333578927979E-3</v>
      </c>
      <c r="M159" s="10">
        <f>F162</f>
        <v>405</v>
      </c>
      <c r="N159" s="2">
        <f>M159/F156</f>
        <v>7.0379702841254672E-3</v>
      </c>
    </row>
    <row r="160" spans="1:14" x14ac:dyDescent="0.2">
      <c r="A160" s="1" t="s">
        <v>1</v>
      </c>
      <c r="B160">
        <v>1155</v>
      </c>
      <c r="C160" s="2">
        <f>B160/B156</f>
        <v>1.0327714937184245E-2</v>
      </c>
      <c r="D160" s="15">
        <v>585</v>
      </c>
      <c r="E160" s="2">
        <f>D160/D156</f>
        <v>1.0775465094860931E-2</v>
      </c>
      <c r="F160" s="9">
        <v>565</v>
      </c>
      <c r="G160" s="2">
        <f>F160/F156</f>
        <v>9.8184029889651584E-3</v>
      </c>
      <c r="H160" s="1" t="s">
        <v>4</v>
      </c>
      <c r="I160" s="3">
        <f>B171</f>
        <v>3490</v>
      </c>
      <c r="J160" s="2">
        <f>I160/B170</f>
        <v>3.1206688424911699E-2</v>
      </c>
      <c r="K160" s="10">
        <f>D171</f>
        <v>1550</v>
      </c>
      <c r="L160" s="2">
        <f>K160/D170</f>
        <v>2.8547748411455937E-2</v>
      </c>
      <c r="M160" s="10">
        <f>F171</f>
        <v>1935</v>
      </c>
      <c r="N160" s="2">
        <f>M160/F170</f>
        <v>3.3628779979144943E-2</v>
      </c>
    </row>
    <row r="161" spans="1:23" x14ac:dyDescent="0.2">
      <c r="A161" s="1" t="s">
        <v>10</v>
      </c>
      <c r="B161">
        <v>2440</v>
      </c>
      <c r="C161" s="2">
        <f>B161/B156</f>
        <v>2.1817856663835115E-2</v>
      </c>
      <c r="D161" s="15">
        <v>965</v>
      </c>
      <c r="E161" s="2">
        <f>D161/D156</f>
        <v>1.777491250690735E-2</v>
      </c>
      <c r="F161" s="9">
        <v>1480</v>
      </c>
      <c r="G161" s="2">
        <f>F161/F156</f>
        <v>2.571900251976714E-2</v>
      </c>
      <c r="H161" s="1" t="s">
        <v>5</v>
      </c>
      <c r="I161">
        <f>B163+B165</f>
        <v>1110</v>
      </c>
      <c r="J161" s="2">
        <f>I161/B156</f>
        <v>9.9253364331381051E-3</v>
      </c>
      <c r="K161" s="10">
        <f>D163+D165</f>
        <v>605</v>
      </c>
      <c r="L161" s="2">
        <f>K161/D156</f>
        <v>1.1143857063916006E-2</v>
      </c>
      <c r="M161" s="10">
        <f>F163+F165</f>
        <v>510</v>
      </c>
      <c r="N161" s="2">
        <f>M161/F156</f>
        <v>8.8626292466765146E-3</v>
      </c>
    </row>
    <row r="162" spans="1:23" x14ac:dyDescent="0.2">
      <c r="A162" s="1" t="s">
        <v>18</v>
      </c>
      <c r="B162">
        <v>815</v>
      </c>
      <c r="C162" s="2">
        <f>B162/B156</f>
        <v>7.2875217955023028E-3</v>
      </c>
      <c r="D162" s="15">
        <v>415</v>
      </c>
      <c r="E162" s="2">
        <f>D162/D156</f>
        <v>7.6441333578927979E-3</v>
      </c>
      <c r="F162" s="9">
        <v>405</v>
      </c>
      <c r="G162" s="2">
        <f>F162/F156</f>
        <v>7.0379702841254672E-3</v>
      </c>
      <c r="H162" s="1" t="s">
        <v>6</v>
      </c>
      <c r="I162">
        <f>B168</f>
        <v>185</v>
      </c>
      <c r="J162" s="2">
        <f>I162/B156</f>
        <v>1.6542227388563508E-3</v>
      </c>
      <c r="K162" s="10">
        <f>D168</f>
        <v>100</v>
      </c>
      <c r="L162" s="2">
        <f>K162/D156</f>
        <v>1.8419598452753729E-3</v>
      </c>
      <c r="M162" s="10">
        <f>F168</f>
        <v>85</v>
      </c>
      <c r="N162" s="2">
        <f>M162/F156</f>
        <v>1.4771048744460858E-3</v>
      </c>
    </row>
    <row r="163" spans="1:23" x14ac:dyDescent="0.2">
      <c r="A163" s="1" t="s">
        <v>12</v>
      </c>
      <c r="B163">
        <v>680</v>
      </c>
      <c r="C163" s="2">
        <f>B163/B156</f>
        <v>6.0803862833638846E-3</v>
      </c>
      <c r="D163" s="15">
        <v>370</v>
      </c>
      <c r="E163" s="2">
        <f>D163/D156</f>
        <v>6.8152514275188801E-3</v>
      </c>
      <c r="F163" s="9">
        <v>310</v>
      </c>
      <c r="G163" s="2">
        <f>F163/F156</f>
        <v>5.3870883656269011E-3</v>
      </c>
      <c r="H163" s="1" t="s">
        <v>7</v>
      </c>
      <c r="I163">
        <f>B158</f>
        <v>5640</v>
      </c>
      <c r="J163" s="2">
        <f>I163/B156</f>
        <v>5.0431439173782802E-2</v>
      </c>
      <c r="K163" s="10">
        <f>D158</f>
        <v>2810</v>
      </c>
      <c r="L163" s="2">
        <f>K163/D156</f>
        <v>5.1759071652237983E-2</v>
      </c>
      <c r="M163" s="10">
        <f>F158</f>
        <v>2825</v>
      </c>
      <c r="N163" s="2">
        <f>M163/F156</f>
        <v>4.909201494482579E-2</v>
      </c>
    </row>
    <row r="164" spans="1:23" x14ac:dyDescent="0.2">
      <c r="A164" s="1" t="s">
        <v>14</v>
      </c>
      <c r="B164">
        <v>995</v>
      </c>
      <c r="C164" s="2">
        <f>B164/B156</f>
        <v>8.8970358116868594E-3</v>
      </c>
      <c r="D164" s="15">
        <v>490</v>
      </c>
      <c r="E164" s="2">
        <f>D164/D156</f>
        <v>9.0256032418493271E-3</v>
      </c>
      <c r="F164" s="9">
        <v>510</v>
      </c>
      <c r="G164" s="2">
        <f>F164/F156</f>
        <v>8.8626292466765146E-3</v>
      </c>
      <c r="J164" s="6">
        <f>SUM(J156:J163)</f>
        <v>0.99391961371663617</v>
      </c>
      <c r="K164" s="10"/>
      <c r="L164" s="2">
        <f>SUM(L156:L163)</f>
        <v>0.99456358926612531</v>
      </c>
      <c r="M164" s="12"/>
      <c r="N164" s="2">
        <f>SUM(N156:N163)</f>
        <v>0.99357317132504819</v>
      </c>
    </row>
    <row r="165" spans="1:23" x14ac:dyDescent="0.2">
      <c r="A165" s="1" t="s">
        <v>13</v>
      </c>
      <c r="B165">
        <v>430</v>
      </c>
      <c r="C165" s="2">
        <f>B165/B156</f>
        <v>3.844950149774221E-3</v>
      </c>
      <c r="D165" s="15">
        <v>235</v>
      </c>
      <c r="E165" s="2">
        <f>D165/D156</f>
        <v>4.328605636397127E-3</v>
      </c>
      <c r="F165" s="9">
        <v>200</v>
      </c>
      <c r="G165" s="2">
        <f>F165/F156</f>
        <v>3.4755408810496135E-3</v>
      </c>
    </row>
    <row r="166" spans="1:23" x14ac:dyDescent="0.2">
      <c r="A166" s="1" t="s">
        <v>15</v>
      </c>
      <c r="B166">
        <v>1080</v>
      </c>
      <c r="C166" s="2">
        <f>B166/B156</f>
        <v>9.6570840971073463E-3</v>
      </c>
      <c r="D166" s="15">
        <v>500</v>
      </c>
      <c r="E166" s="2">
        <f>D166/D156</f>
        <v>9.2097992263768646E-3</v>
      </c>
      <c r="F166" s="9">
        <v>580</v>
      </c>
      <c r="G166" s="2">
        <f>F166/F156</f>
        <v>1.0079068555043879E-2</v>
      </c>
    </row>
    <row r="167" spans="1:23" x14ac:dyDescent="0.2">
      <c r="A167" s="1" t="s">
        <v>16</v>
      </c>
      <c r="B167">
        <v>975</v>
      </c>
      <c r="C167" s="2">
        <f>B167/B156</f>
        <v>8.7182009209996868E-3</v>
      </c>
      <c r="D167" s="15">
        <v>415</v>
      </c>
      <c r="E167" s="2">
        <f>D167/D156</f>
        <v>7.6441333578927979E-3</v>
      </c>
      <c r="F167" s="9">
        <v>555</v>
      </c>
      <c r="G167" s="2">
        <f>F167/F156</f>
        <v>9.6446259449126763E-3</v>
      </c>
    </row>
    <row r="168" spans="1:23" x14ac:dyDescent="0.2">
      <c r="A168" s="1" t="s">
        <v>19</v>
      </c>
      <c r="B168">
        <v>185</v>
      </c>
      <c r="C168" s="2">
        <f>B168/B156</f>
        <v>1.6542227388563508E-3</v>
      </c>
      <c r="D168" s="15">
        <v>100</v>
      </c>
      <c r="E168" s="2">
        <f>D168/D156</f>
        <v>1.8419598452753729E-3</v>
      </c>
      <c r="F168" s="9">
        <v>85</v>
      </c>
      <c r="G168" s="2">
        <f>F168/F156</f>
        <v>1.4771048744460858E-3</v>
      </c>
    </row>
    <row r="169" spans="1:23" x14ac:dyDescent="0.2">
      <c r="A169" s="1" t="s">
        <v>35</v>
      </c>
      <c r="B169">
        <v>685</v>
      </c>
      <c r="C169" s="2">
        <f>B169/B156</f>
        <v>6.1250950060356777E-3</v>
      </c>
      <c r="D169" s="15">
        <v>310</v>
      </c>
      <c r="E169" s="2">
        <f>D169/D156</f>
        <v>5.7100755203536562E-3</v>
      </c>
      <c r="F169" s="9">
        <v>375</v>
      </c>
      <c r="G169" s="2">
        <f>F169/F156</f>
        <v>6.5166391519680253E-3</v>
      </c>
    </row>
    <row r="170" spans="1:23" x14ac:dyDescent="0.2">
      <c r="A170" s="1" t="s">
        <v>20</v>
      </c>
      <c r="B170" s="3">
        <v>111835</v>
      </c>
      <c r="C170" s="2"/>
      <c r="D170" s="15">
        <v>54295</v>
      </c>
      <c r="E170" s="2"/>
      <c r="F170" s="9">
        <v>57540</v>
      </c>
      <c r="G170" s="2"/>
      <c r="S170" s="3"/>
    </row>
    <row r="171" spans="1:23" x14ac:dyDescent="0.2">
      <c r="A171" s="1" t="s">
        <v>21</v>
      </c>
      <c r="B171" s="3">
        <v>3490</v>
      </c>
      <c r="C171" s="2">
        <f>B171/B170</f>
        <v>3.1206688424911699E-2</v>
      </c>
      <c r="D171" s="15">
        <v>1550</v>
      </c>
      <c r="E171" s="2">
        <f>D171/D170</f>
        <v>2.8547748411455937E-2</v>
      </c>
      <c r="F171" s="9">
        <v>1935</v>
      </c>
      <c r="G171" s="2">
        <f>F171/F170</f>
        <v>3.3628779979144943E-2</v>
      </c>
    </row>
    <row r="172" spans="1:23" x14ac:dyDescent="0.2">
      <c r="Q172" s="2"/>
    </row>
    <row r="173" spans="1:23" x14ac:dyDescent="0.2">
      <c r="A173" s="4" t="s">
        <v>33</v>
      </c>
      <c r="B173" s="5"/>
      <c r="C173" s="5"/>
      <c r="D173" s="13"/>
      <c r="E173" s="5"/>
      <c r="F173" s="7"/>
      <c r="G173" s="5"/>
      <c r="H173" s="5"/>
      <c r="I173" s="5"/>
      <c r="J173" s="4"/>
      <c r="K173" s="4"/>
      <c r="L173" s="4"/>
      <c r="M173" s="4"/>
      <c r="N173" s="4"/>
      <c r="O173" s="4"/>
      <c r="P173" s="4"/>
      <c r="Q173" s="4" t="s">
        <v>42</v>
      </c>
      <c r="R173" s="4" t="s">
        <v>36</v>
      </c>
      <c r="S173" s="4" t="s">
        <v>37</v>
      </c>
      <c r="T173" s="4"/>
      <c r="U173" s="4" t="s">
        <v>43</v>
      </c>
      <c r="V173" s="4" t="s">
        <v>36</v>
      </c>
      <c r="W173" s="4" t="s">
        <v>37</v>
      </c>
    </row>
    <row r="174" spans="1:23" ht="79" customHeight="1" x14ac:dyDescent="0.2">
      <c r="A174" s="1" t="s">
        <v>22</v>
      </c>
      <c r="B174" s="1" t="s">
        <v>8</v>
      </c>
      <c r="C174" s="1" t="s">
        <v>23</v>
      </c>
      <c r="D174" s="14" t="s">
        <v>36</v>
      </c>
      <c r="E174" s="1" t="s">
        <v>23</v>
      </c>
      <c r="F174" s="8" t="s">
        <v>37</v>
      </c>
      <c r="G174" s="1" t="s">
        <v>23</v>
      </c>
      <c r="H174" s="24" t="s">
        <v>39</v>
      </c>
      <c r="I174" s="19" t="s">
        <v>41</v>
      </c>
      <c r="J174" s="19" t="s">
        <v>40</v>
      </c>
      <c r="K174" s="19" t="s">
        <v>44</v>
      </c>
      <c r="L174" s="19" t="s">
        <v>45</v>
      </c>
      <c r="M174" s="19" t="s">
        <v>46</v>
      </c>
      <c r="N174" s="19" t="s">
        <v>47</v>
      </c>
      <c r="P174" s="1" t="s">
        <v>9</v>
      </c>
      <c r="Q174" s="11">
        <v>81650</v>
      </c>
      <c r="R174" s="3">
        <v>38620</v>
      </c>
      <c r="S174" s="3">
        <v>43030</v>
      </c>
      <c r="T174" s="1" t="s">
        <v>9</v>
      </c>
      <c r="U174">
        <v>16925</v>
      </c>
      <c r="V174" s="3">
        <v>8510</v>
      </c>
      <c r="W174" s="3">
        <v>8415</v>
      </c>
    </row>
    <row r="175" spans="1:23" x14ac:dyDescent="0.2">
      <c r="A175" s="1" t="s">
        <v>9</v>
      </c>
      <c r="B175">
        <v>98575</v>
      </c>
      <c r="C175" s="2"/>
      <c r="D175" s="15">
        <v>47130</v>
      </c>
      <c r="E175" s="2"/>
      <c r="F175" s="9">
        <v>51445</v>
      </c>
      <c r="G175" s="2"/>
      <c r="H175" s="1" t="s">
        <v>0</v>
      </c>
      <c r="I175">
        <f>B178+B180+B183+B185+B186</f>
        <v>8110</v>
      </c>
      <c r="J175" s="2">
        <f>I175/B175</f>
        <v>8.2272381435455233E-2</v>
      </c>
      <c r="K175" s="10">
        <f>D178+D180+D183+D185+D186</f>
        <v>3370</v>
      </c>
      <c r="L175" s="2">
        <f>K175/D175</f>
        <v>7.150434967112243E-2</v>
      </c>
      <c r="M175" s="10">
        <f>F178+F180+F183+F185+F186</f>
        <v>4725</v>
      </c>
      <c r="N175" s="2">
        <f>M175/F175</f>
        <v>9.18456604140344E-2</v>
      </c>
      <c r="P175" s="1" t="s">
        <v>17</v>
      </c>
      <c r="Q175" s="11">
        <v>12370</v>
      </c>
      <c r="R175" s="3">
        <v>5680</v>
      </c>
      <c r="S175" s="3">
        <v>6685</v>
      </c>
      <c r="T175" s="1" t="s">
        <v>17</v>
      </c>
      <c r="U175">
        <v>1725</v>
      </c>
      <c r="V175">
        <v>795</v>
      </c>
      <c r="W175">
        <v>925</v>
      </c>
    </row>
    <row r="176" spans="1:23" x14ac:dyDescent="0.2">
      <c r="A176" s="1" t="s">
        <v>17</v>
      </c>
      <c r="B176">
        <v>14095</v>
      </c>
      <c r="C176" s="2">
        <f>B176/B175</f>
        <v>0.14298757291402486</v>
      </c>
      <c r="D176" s="15">
        <v>6475</v>
      </c>
      <c r="E176" s="2">
        <f>D176/D175</f>
        <v>0.13738595374496074</v>
      </c>
      <c r="F176" s="9">
        <v>7610</v>
      </c>
      <c r="G176" s="2">
        <f>F176/F175</f>
        <v>0.14792496841286812</v>
      </c>
      <c r="H176" s="1" t="s">
        <v>1</v>
      </c>
      <c r="I176">
        <f>B179</f>
        <v>1405</v>
      </c>
      <c r="J176" s="2">
        <f>I176/B175</f>
        <v>1.4253106771493787E-2</v>
      </c>
      <c r="K176" s="10">
        <f>D179</f>
        <v>735</v>
      </c>
      <c r="L176" s="2">
        <f>K176/D175</f>
        <v>1.5595162316995544E-2</v>
      </c>
      <c r="M176" s="10">
        <f>F179</f>
        <v>670</v>
      </c>
      <c r="N176" s="2">
        <f>M176/F175</f>
        <v>1.3023617455535038E-2</v>
      </c>
      <c r="P176" s="1" t="s">
        <v>7</v>
      </c>
      <c r="Q176" s="11">
        <v>1750</v>
      </c>
      <c r="R176">
        <v>920</v>
      </c>
      <c r="S176">
        <v>830</v>
      </c>
      <c r="T176" s="1" t="s">
        <v>7</v>
      </c>
      <c r="U176">
        <v>195</v>
      </c>
      <c r="V176">
        <v>110</v>
      </c>
      <c r="W176">
        <v>90</v>
      </c>
    </row>
    <row r="177" spans="1:23" x14ac:dyDescent="0.2">
      <c r="A177" s="1" t="s">
        <v>7</v>
      </c>
      <c r="B177">
        <v>1945</v>
      </c>
      <c r="C177" s="2">
        <f>B177/B175</f>
        <v>1.9731169160537663E-2</v>
      </c>
      <c r="D177" s="15">
        <v>1030</v>
      </c>
      <c r="E177" s="2">
        <f>D177/D175</f>
        <v>2.1854445151708042E-2</v>
      </c>
      <c r="F177" s="9">
        <v>920</v>
      </c>
      <c r="G177" s="2">
        <f>F177/F175</f>
        <v>1.7883176207600351E-2</v>
      </c>
      <c r="H177" s="1" t="s">
        <v>2</v>
      </c>
      <c r="I177" s="3">
        <f>(B175-B176-B190)</f>
        <v>79510</v>
      </c>
      <c r="J177" s="2">
        <f>I177/B175</f>
        <v>0.80659396398681205</v>
      </c>
      <c r="K177" s="10">
        <f>(D175-D176-D190)</f>
        <v>38430</v>
      </c>
      <c r="L177" s="2">
        <f>K177/D175</f>
        <v>0.81540420114576706</v>
      </c>
      <c r="M177" s="10">
        <f>(F175-F176-F190)</f>
        <v>41095</v>
      </c>
      <c r="N177" s="2">
        <f>M177/F175</f>
        <v>0.79881426766449604</v>
      </c>
      <c r="P177" s="1" t="s">
        <v>11</v>
      </c>
      <c r="Q177" s="11">
        <v>3280</v>
      </c>
      <c r="R177" s="3">
        <v>1470</v>
      </c>
      <c r="S177" s="3">
        <v>1805</v>
      </c>
      <c r="T177" s="1" t="s">
        <v>11</v>
      </c>
      <c r="U177">
        <v>325</v>
      </c>
      <c r="V177">
        <v>145</v>
      </c>
      <c r="W177">
        <v>175</v>
      </c>
    </row>
    <row r="178" spans="1:23" x14ac:dyDescent="0.2">
      <c r="A178" s="1" t="s">
        <v>11</v>
      </c>
      <c r="B178">
        <v>3605</v>
      </c>
      <c r="C178" s="2">
        <f>B178/B175</f>
        <v>3.6571138726857723E-2</v>
      </c>
      <c r="D178" s="15">
        <v>1615</v>
      </c>
      <c r="E178" s="2">
        <f>D178/D175</f>
        <v>3.4266921281561641E-2</v>
      </c>
      <c r="F178" s="9">
        <v>1980</v>
      </c>
      <c r="G178" s="2">
        <f>F178/F175</f>
        <v>3.8487705316357278E-2</v>
      </c>
      <c r="H178" s="1" t="s">
        <v>3</v>
      </c>
      <c r="I178">
        <f>B181</f>
        <v>875</v>
      </c>
      <c r="J178" s="2">
        <f>I178/B175</f>
        <v>8.8764899822470194E-3</v>
      </c>
      <c r="K178" s="10">
        <f>D181</f>
        <v>395</v>
      </c>
      <c r="L178" s="2">
        <f>K178/D175</f>
        <v>8.3810736261404617E-3</v>
      </c>
      <c r="M178" s="10">
        <f>F181</f>
        <v>480</v>
      </c>
      <c r="N178" s="2">
        <f>M178/F175</f>
        <v>9.3303528039653996E-3</v>
      </c>
      <c r="P178" s="1" t="s">
        <v>1</v>
      </c>
      <c r="Q178" s="11">
        <v>1130</v>
      </c>
      <c r="R178">
        <v>620</v>
      </c>
      <c r="S178">
        <v>510</v>
      </c>
      <c r="T178" s="1" t="s">
        <v>1</v>
      </c>
      <c r="U178">
        <v>275</v>
      </c>
      <c r="V178">
        <v>115</v>
      </c>
      <c r="W178">
        <v>160</v>
      </c>
    </row>
    <row r="179" spans="1:23" x14ac:dyDescent="0.2">
      <c r="A179" s="1" t="s">
        <v>1</v>
      </c>
      <c r="B179">
        <v>1405</v>
      </c>
      <c r="C179" s="2">
        <f>B179/B175</f>
        <v>1.4253106771493787E-2</v>
      </c>
      <c r="D179" s="15">
        <v>735</v>
      </c>
      <c r="E179" s="2">
        <f>D179/D175</f>
        <v>1.5595162316995544E-2</v>
      </c>
      <c r="F179" s="9">
        <v>670</v>
      </c>
      <c r="G179" s="2">
        <f>F179/F175</f>
        <v>1.3023617455535038E-2</v>
      </c>
      <c r="H179" s="1" t="s">
        <v>4</v>
      </c>
      <c r="I179" s="3">
        <f>B190</f>
        <v>4970</v>
      </c>
      <c r="J179" s="2">
        <f>I179/B189</f>
        <v>5.0415905863258267E-2</v>
      </c>
      <c r="K179" s="10">
        <f>D190</f>
        <v>2225</v>
      </c>
      <c r="L179" s="2">
        <f>K179/D189</f>
        <v>4.7209845109272223E-2</v>
      </c>
      <c r="M179" s="10">
        <f>F190</f>
        <v>2740</v>
      </c>
      <c r="N179" s="2">
        <f>M179/F189</f>
        <v>5.3260763922635825E-2</v>
      </c>
      <c r="P179" s="1" t="s">
        <v>10</v>
      </c>
      <c r="Q179" s="11">
        <v>1700</v>
      </c>
      <c r="R179">
        <v>625</v>
      </c>
      <c r="S179" s="3">
        <v>1075</v>
      </c>
      <c r="T179" s="1" t="s">
        <v>10</v>
      </c>
      <c r="U179">
        <v>330</v>
      </c>
      <c r="V179">
        <v>120</v>
      </c>
      <c r="W179">
        <v>215</v>
      </c>
    </row>
    <row r="180" spans="1:23" x14ac:dyDescent="0.2">
      <c r="A180" s="1" t="s">
        <v>10</v>
      </c>
      <c r="B180">
        <v>2030</v>
      </c>
      <c r="C180" s="2">
        <f>B180/B175</f>
        <v>2.0593456758813085E-2</v>
      </c>
      <c r="D180" s="15">
        <v>745</v>
      </c>
      <c r="E180" s="2">
        <f>D180/D175</f>
        <v>1.580734139613834E-2</v>
      </c>
      <c r="F180" s="9">
        <v>1290</v>
      </c>
      <c r="G180" s="2">
        <f>F180/F175</f>
        <v>2.5075323160657012E-2</v>
      </c>
      <c r="H180" s="1" t="s">
        <v>5</v>
      </c>
      <c r="I180">
        <f>B182+B184</f>
        <v>1100</v>
      </c>
      <c r="J180" s="2">
        <f>I180/B175</f>
        <v>1.1159015977681968E-2</v>
      </c>
      <c r="K180" s="10">
        <f>D182+D184</f>
        <v>630</v>
      </c>
      <c r="L180" s="2">
        <f>K180/D175</f>
        <v>1.336728198599618E-2</v>
      </c>
      <c r="M180" s="10">
        <f>F182+F184</f>
        <v>455</v>
      </c>
      <c r="N180" s="2">
        <f>M180/F175</f>
        <v>8.8443969287588693E-3</v>
      </c>
      <c r="P180" s="1" t="s">
        <v>18</v>
      </c>
      <c r="Q180" s="11">
        <v>765</v>
      </c>
      <c r="R180">
        <v>345</v>
      </c>
      <c r="S180">
        <v>420</v>
      </c>
      <c r="T180" s="1" t="s">
        <v>18</v>
      </c>
      <c r="U180">
        <v>110</v>
      </c>
      <c r="V180">
        <v>50</v>
      </c>
      <c r="W180">
        <v>60</v>
      </c>
    </row>
    <row r="181" spans="1:23" x14ac:dyDescent="0.2">
      <c r="A181" s="1" t="s">
        <v>18</v>
      </c>
      <c r="B181">
        <v>875</v>
      </c>
      <c r="C181" s="2">
        <f>B181/B175</f>
        <v>8.8764899822470194E-3</v>
      </c>
      <c r="D181" s="15">
        <v>395</v>
      </c>
      <c r="E181" s="2">
        <f>D181/D175</f>
        <v>8.3810736261404617E-3</v>
      </c>
      <c r="F181" s="9">
        <v>480</v>
      </c>
      <c r="G181" s="2">
        <f>F181/F175</f>
        <v>9.3303528039653996E-3</v>
      </c>
      <c r="H181" s="1" t="s">
        <v>6</v>
      </c>
      <c r="I181">
        <f>B187</f>
        <v>160</v>
      </c>
      <c r="J181" s="2">
        <f>I181/B175</f>
        <v>1.6231295967537409E-3</v>
      </c>
      <c r="K181" s="10">
        <f>D187</f>
        <v>55</v>
      </c>
      <c r="L181" s="2">
        <f>K181/D175</f>
        <v>1.1669849352853809E-3</v>
      </c>
      <c r="M181" s="10">
        <f>F187</f>
        <v>95</v>
      </c>
      <c r="N181" s="2">
        <f>M181/F175</f>
        <v>1.8466323257848188E-3</v>
      </c>
      <c r="P181" s="1" t="s">
        <v>12</v>
      </c>
      <c r="Q181" s="11">
        <v>575</v>
      </c>
      <c r="R181">
        <v>355</v>
      </c>
      <c r="S181">
        <v>220</v>
      </c>
      <c r="T181" s="1" t="s">
        <v>12</v>
      </c>
      <c r="U181">
        <v>40</v>
      </c>
      <c r="V181">
        <v>35</v>
      </c>
      <c r="W181">
        <v>0</v>
      </c>
    </row>
    <row r="182" spans="1:23" x14ac:dyDescent="0.2">
      <c r="A182" s="1" t="s">
        <v>12</v>
      </c>
      <c r="B182">
        <v>615</v>
      </c>
      <c r="C182" s="2">
        <f>B182/B175</f>
        <v>6.2389043875221914E-3</v>
      </c>
      <c r="D182" s="15">
        <v>390</v>
      </c>
      <c r="E182" s="2">
        <f>D182/D175</f>
        <v>8.2749840865690635E-3</v>
      </c>
      <c r="F182" s="9">
        <v>220</v>
      </c>
      <c r="G182" s="2">
        <f>F182/F175</f>
        <v>4.2764117018174747E-3</v>
      </c>
      <c r="H182" s="1" t="s">
        <v>7</v>
      </c>
      <c r="I182">
        <f>B177</f>
        <v>1945</v>
      </c>
      <c r="J182" s="2">
        <f>I182/B175</f>
        <v>1.9731169160537663E-2</v>
      </c>
      <c r="K182" s="10">
        <f>D177</f>
        <v>1030</v>
      </c>
      <c r="L182" s="2">
        <f>K182/D175</f>
        <v>2.1854445151708042E-2</v>
      </c>
      <c r="M182" s="10">
        <f>F177</f>
        <v>920</v>
      </c>
      <c r="N182" s="2">
        <f>M182/F175</f>
        <v>1.7883176207600351E-2</v>
      </c>
      <c r="P182" s="1" t="s">
        <v>14</v>
      </c>
      <c r="Q182" s="11">
        <v>720</v>
      </c>
      <c r="R182">
        <v>300</v>
      </c>
      <c r="S182">
        <v>420</v>
      </c>
      <c r="T182" s="1" t="s">
        <v>14</v>
      </c>
      <c r="U182">
        <v>155</v>
      </c>
      <c r="V182">
        <v>80</v>
      </c>
      <c r="W182">
        <v>75</v>
      </c>
    </row>
    <row r="183" spans="1:23" x14ac:dyDescent="0.2">
      <c r="A183" s="1" t="s">
        <v>14</v>
      </c>
      <c r="B183">
        <v>875</v>
      </c>
      <c r="C183" s="2">
        <f>B183/B175</f>
        <v>8.8764899822470194E-3</v>
      </c>
      <c r="D183" s="15">
        <v>380</v>
      </c>
      <c r="E183" s="2">
        <f>D183/D175</f>
        <v>8.0628050074262672E-3</v>
      </c>
      <c r="F183" s="9">
        <v>495</v>
      </c>
      <c r="G183" s="2">
        <f>F183/F175</f>
        <v>9.6219263290893194E-3</v>
      </c>
      <c r="J183" s="6">
        <f>SUM(J175:J182)</f>
        <v>0.9949251627742397</v>
      </c>
      <c r="K183" s="10"/>
      <c r="L183" s="2">
        <f>SUM(L175:L182)</f>
        <v>0.99448334394228721</v>
      </c>
      <c r="M183" s="12"/>
      <c r="N183" s="2">
        <f>SUM(N175:N182)</f>
        <v>0.99484886772281078</v>
      </c>
      <c r="P183" s="1" t="s">
        <v>13</v>
      </c>
      <c r="Q183" s="11">
        <v>445</v>
      </c>
      <c r="R183">
        <v>215</v>
      </c>
      <c r="S183">
        <v>225</v>
      </c>
      <c r="T183" s="1" t="s">
        <v>13</v>
      </c>
      <c r="U183">
        <v>40</v>
      </c>
      <c r="V183">
        <v>25</v>
      </c>
      <c r="W183">
        <v>10</v>
      </c>
    </row>
    <row r="184" spans="1:23" x14ac:dyDescent="0.2">
      <c r="A184" s="1" t="s">
        <v>13</v>
      </c>
      <c r="B184">
        <v>485</v>
      </c>
      <c r="C184" s="2">
        <f>B184/B175</f>
        <v>4.9201115901597765E-3</v>
      </c>
      <c r="D184" s="15">
        <v>240</v>
      </c>
      <c r="E184" s="2">
        <f>D184/D175</f>
        <v>5.0922978994271161E-3</v>
      </c>
      <c r="F184" s="9">
        <v>235</v>
      </c>
      <c r="G184" s="2">
        <f>F184/F175</f>
        <v>4.5679852269413937E-3</v>
      </c>
      <c r="P184" s="1" t="s">
        <v>15</v>
      </c>
      <c r="Q184" s="11">
        <v>580</v>
      </c>
      <c r="R184">
        <v>275</v>
      </c>
      <c r="S184">
        <v>300</v>
      </c>
      <c r="T184" s="1" t="s">
        <v>15</v>
      </c>
      <c r="U184">
        <v>45</v>
      </c>
      <c r="V184">
        <v>20</v>
      </c>
      <c r="W184">
        <v>25</v>
      </c>
    </row>
    <row r="185" spans="1:23" x14ac:dyDescent="0.2">
      <c r="A185" s="1" t="s">
        <v>15</v>
      </c>
      <c r="B185">
        <v>625</v>
      </c>
      <c r="C185" s="2">
        <f>B185/B175</f>
        <v>6.3403499873193004E-3</v>
      </c>
      <c r="D185" s="15">
        <v>295</v>
      </c>
      <c r="E185" s="2">
        <f>D185/D175</f>
        <v>6.2592828347124976E-3</v>
      </c>
      <c r="F185" s="9">
        <v>325</v>
      </c>
      <c r="G185" s="2">
        <f>F185/F175</f>
        <v>6.317426377684906E-3</v>
      </c>
      <c r="P185" s="1" t="s">
        <v>16</v>
      </c>
      <c r="Q185" s="11">
        <v>855</v>
      </c>
      <c r="R185">
        <v>290</v>
      </c>
      <c r="S185">
        <v>560</v>
      </c>
      <c r="T185" s="1" t="s">
        <v>16</v>
      </c>
      <c r="U185">
        <v>120</v>
      </c>
      <c r="V185">
        <v>45</v>
      </c>
      <c r="W185">
        <v>75</v>
      </c>
    </row>
    <row r="186" spans="1:23" x14ac:dyDescent="0.2">
      <c r="A186" s="1" t="s">
        <v>16</v>
      </c>
      <c r="B186">
        <v>975</v>
      </c>
      <c r="C186" s="2">
        <f>B186/B175</f>
        <v>9.890945980218108E-3</v>
      </c>
      <c r="D186" s="15">
        <v>335</v>
      </c>
      <c r="E186" s="2">
        <f>D186/D175</f>
        <v>7.1079991512836838E-3</v>
      </c>
      <c r="F186" s="9">
        <v>635</v>
      </c>
      <c r="G186" s="2">
        <f>F186/F175</f>
        <v>1.2343279230245894E-2</v>
      </c>
      <c r="P186" s="1" t="s">
        <v>19</v>
      </c>
      <c r="Q186" s="11">
        <v>135</v>
      </c>
      <c r="R186">
        <v>45</v>
      </c>
      <c r="S186">
        <v>85</v>
      </c>
      <c r="T186" s="1" t="s">
        <v>19</v>
      </c>
      <c r="U186">
        <v>25</v>
      </c>
      <c r="V186">
        <v>10</v>
      </c>
      <c r="W186">
        <v>10</v>
      </c>
    </row>
    <row r="187" spans="1:23" x14ac:dyDescent="0.2">
      <c r="A187" s="1" t="s">
        <v>19</v>
      </c>
      <c r="B187">
        <v>160</v>
      </c>
      <c r="C187" s="2">
        <f>B187/B175</f>
        <v>1.6231295967537409E-3</v>
      </c>
      <c r="D187" s="15">
        <v>55</v>
      </c>
      <c r="E187" s="2">
        <f>D187/D175</f>
        <v>1.1669849352853809E-3</v>
      </c>
      <c r="F187" s="9">
        <v>95</v>
      </c>
      <c r="G187" s="2">
        <f>F187/F175</f>
        <v>1.8466323257848188E-3</v>
      </c>
      <c r="P187" s="1" t="s">
        <v>35</v>
      </c>
      <c r="Q187" s="11">
        <v>445</v>
      </c>
      <c r="R187">
        <v>225</v>
      </c>
      <c r="S187">
        <v>225</v>
      </c>
      <c r="T187" s="1" t="s">
        <v>35</v>
      </c>
      <c r="U187">
        <v>70</v>
      </c>
      <c r="V187">
        <v>35</v>
      </c>
      <c r="W187">
        <v>30</v>
      </c>
    </row>
    <row r="188" spans="1:23" x14ac:dyDescent="0.2">
      <c r="A188" s="1" t="s">
        <v>35</v>
      </c>
      <c r="B188">
        <v>515</v>
      </c>
      <c r="C188" s="2">
        <f>B188/B175</f>
        <v>5.2244483895511036E-3</v>
      </c>
      <c r="D188" s="15">
        <v>260</v>
      </c>
      <c r="E188" s="2">
        <f>D188/D175</f>
        <v>5.5166560577127096E-3</v>
      </c>
      <c r="F188" s="9">
        <v>255</v>
      </c>
      <c r="G188" s="2">
        <f>F188/F175</f>
        <v>4.9567499271066188E-3</v>
      </c>
      <c r="P188" s="1" t="s">
        <v>20</v>
      </c>
      <c r="Q188" s="11">
        <v>81655</v>
      </c>
      <c r="R188">
        <v>38620</v>
      </c>
      <c r="S188">
        <v>43030</v>
      </c>
      <c r="T188" s="1" t="s">
        <v>20</v>
      </c>
      <c r="U188">
        <v>16925</v>
      </c>
      <c r="V188">
        <v>8510</v>
      </c>
      <c r="W188">
        <v>8415</v>
      </c>
    </row>
    <row r="189" spans="1:23" x14ac:dyDescent="0.2">
      <c r="A189" s="1" t="s">
        <v>20</v>
      </c>
      <c r="B189">
        <v>98580</v>
      </c>
      <c r="C189" s="2"/>
      <c r="D189" s="15">
        <v>47130</v>
      </c>
      <c r="E189" s="2"/>
      <c r="F189" s="9">
        <v>51445</v>
      </c>
      <c r="G189" s="2"/>
      <c r="P189" s="1" t="s">
        <v>21</v>
      </c>
      <c r="Q189" s="11">
        <v>3780</v>
      </c>
      <c r="R189">
        <v>1670</v>
      </c>
      <c r="S189">
        <v>2110</v>
      </c>
      <c r="T189" s="1" t="s">
        <v>21</v>
      </c>
      <c r="U189">
        <v>1190</v>
      </c>
      <c r="V189">
        <v>555</v>
      </c>
      <c r="W189">
        <v>630</v>
      </c>
    </row>
    <row r="190" spans="1:23" x14ac:dyDescent="0.2">
      <c r="A190" s="1" t="s">
        <v>21</v>
      </c>
      <c r="B190">
        <v>4970</v>
      </c>
      <c r="C190" s="2">
        <f>B190/B189</f>
        <v>5.0415905863258267E-2</v>
      </c>
      <c r="D190" s="15">
        <v>2225</v>
      </c>
      <c r="E190" s="2">
        <f>D190/D189</f>
        <v>4.7209845109272223E-2</v>
      </c>
      <c r="F190" s="9">
        <v>2740</v>
      </c>
      <c r="G190" s="2">
        <f>F190/F189</f>
        <v>5.3260763922635825E-2</v>
      </c>
    </row>
    <row r="192" spans="1:23" x14ac:dyDescent="0.2">
      <c r="A192" s="4" t="s">
        <v>34</v>
      </c>
      <c r="B192" s="5"/>
      <c r="C192" s="5"/>
      <c r="D192" s="13"/>
      <c r="E192" s="5"/>
      <c r="F192" s="7"/>
      <c r="G192" s="5"/>
      <c r="H192" s="5"/>
      <c r="I192" s="5"/>
      <c r="J192" s="5"/>
    </row>
    <row r="193" spans="1:14" ht="85" customHeight="1" x14ac:dyDescent="0.2">
      <c r="A193" s="1" t="s">
        <v>22</v>
      </c>
      <c r="B193" s="1" t="s">
        <v>8</v>
      </c>
      <c r="C193" s="1" t="s">
        <v>23</v>
      </c>
      <c r="D193" s="14" t="s">
        <v>36</v>
      </c>
      <c r="E193" s="1" t="s">
        <v>23</v>
      </c>
      <c r="F193" s="8" t="s">
        <v>37</v>
      </c>
      <c r="G193" s="1" t="s">
        <v>23</v>
      </c>
      <c r="H193" s="24" t="s">
        <v>39</v>
      </c>
      <c r="I193" s="19" t="s">
        <v>41</v>
      </c>
      <c r="J193" s="19" t="s">
        <v>40</v>
      </c>
      <c r="K193" s="19" t="s">
        <v>44</v>
      </c>
      <c r="L193" s="19" t="s">
        <v>45</v>
      </c>
      <c r="M193" s="19" t="s">
        <v>46</v>
      </c>
      <c r="N193" s="19" t="s">
        <v>47</v>
      </c>
    </row>
    <row r="194" spans="1:14" x14ac:dyDescent="0.2">
      <c r="A194" s="1" t="s">
        <v>9</v>
      </c>
      <c r="B194">
        <v>41680</v>
      </c>
      <c r="C194" s="2"/>
      <c r="D194" s="15">
        <v>19490</v>
      </c>
      <c r="E194" s="2"/>
      <c r="F194" s="9">
        <v>22190</v>
      </c>
      <c r="G194" s="2"/>
      <c r="H194" s="1" t="s">
        <v>0</v>
      </c>
      <c r="I194">
        <f>B197+B199+B202+B204+B205</f>
        <v>9630</v>
      </c>
      <c r="J194" s="2">
        <f>I194/B194</f>
        <v>0.23104606525911708</v>
      </c>
      <c r="K194" s="10">
        <f>D197+D199+D202+D204+D205</f>
        <v>4145</v>
      </c>
      <c r="L194" s="2">
        <f>K194/D194</f>
        <v>0.21267316572601333</v>
      </c>
      <c r="M194" s="10">
        <f>F197+F199+F202+F204+F205</f>
        <v>5480</v>
      </c>
      <c r="N194" s="2">
        <f>M194/F194</f>
        <v>0.24695808922938262</v>
      </c>
    </row>
    <row r="195" spans="1:14" x14ac:dyDescent="0.2">
      <c r="A195" s="1" t="s">
        <v>17</v>
      </c>
      <c r="B195">
        <v>15155</v>
      </c>
      <c r="C195" s="2">
        <f>B195/B194</f>
        <v>0.36360364683301344</v>
      </c>
      <c r="D195" s="15">
        <v>6845</v>
      </c>
      <c r="E195" s="2">
        <f>D195/D194</f>
        <v>0.35120574653668546</v>
      </c>
      <c r="F195" s="9">
        <v>8310</v>
      </c>
      <c r="G195" s="2">
        <f>F195/F194</f>
        <v>0.37449301487156378</v>
      </c>
      <c r="H195" s="1" t="s">
        <v>1</v>
      </c>
      <c r="I195">
        <f>B198</f>
        <v>90</v>
      </c>
      <c r="J195" s="2">
        <f>I195/B194</f>
        <v>2.1593090211132438E-3</v>
      </c>
      <c r="K195" s="10">
        <f>D198</f>
        <v>55</v>
      </c>
      <c r="L195" s="2">
        <f>K195/D194</f>
        <v>2.8219599794766545E-3</v>
      </c>
      <c r="M195" s="10">
        <f>F198</f>
        <v>35</v>
      </c>
      <c r="N195" s="2">
        <f>M195/F194</f>
        <v>1.5772870662460567E-3</v>
      </c>
    </row>
    <row r="196" spans="1:14" x14ac:dyDescent="0.2">
      <c r="A196" s="1" t="s">
        <v>7</v>
      </c>
      <c r="B196">
        <v>975</v>
      </c>
      <c r="C196" s="2">
        <f>B196/B194</f>
        <v>2.3392514395393475E-2</v>
      </c>
      <c r="D196" s="15">
        <v>485</v>
      </c>
      <c r="E196" s="2">
        <f>D196/D194</f>
        <v>2.4884556182657773E-2</v>
      </c>
      <c r="F196" s="9">
        <v>485</v>
      </c>
      <c r="G196" s="2">
        <f>F196/F194</f>
        <v>2.185669220369536E-2</v>
      </c>
      <c r="H196" s="1" t="s">
        <v>2</v>
      </c>
      <c r="I196" s="3">
        <f>(B194-B195-B209)</f>
        <v>26285</v>
      </c>
      <c r="J196" s="2">
        <f>I196/B194</f>
        <v>0.63063819577735125</v>
      </c>
      <c r="K196" s="10">
        <f>(D194-D195-D209)</f>
        <v>12530</v>
      </c>
      <c r="L196" s="2">
        <f>K196/D194</f>
        <v>0.64289379168804517</v>
      </c>
      <c r="M196" s="10">
        <f>(F194-F195-F209)</f>
        <v>13755</v>
      </c>
      <c r="N196" s="2">
        <f>M196/F194</f>
        <v>0.61987381703470035</v>
      </c>
    </row>
    <row r="197" spans="1:14" x14ac:dyDescent="0.2">
      <c r="A197" s="1" t="s">
        <v>11</v>
      </c>
      <c r="B197">
        <v>7680</v>
      </c>
      <c r="C197" s="2">
        <f>B197/B194</f>
        <v>0.18426103646833014</v>
      </c>
      <c r="D197" s="15">
        <v>3435</v>
      </c>
      <c r="E197" s="2">
        <f>D197/D194</f>
        <v>0.17624422780913288</v>
      </c>
      <c r="F197" s="9">
        <v>4245</v>
      </c>
      <c r="G197" s="2">
        <f>F197/F194</f>
        <v>0.19130238846327174</v>
      </c>
      <c r="H197" s="1" t="s">
        <v>3</v>
      </c>
      <c r="I197">
        <f>B200</f>
        <v>240</v>
      </c>
      <c r="J197" s="2">
        <f>I197/B194</f>
        <v>5.7581573896353169E-3</v>
      </c>
      <c r="K197" s="10">
        <f>D200</f>
        <v>120</v>
      </c>
      <c r="L197" s="2">
        <f>K197/D194</f>
        <v>6.1570035915854285E-3</v>
      </c>
      <c r="M197" s="10">
        <f>F200</f>
        <v>120</v>
      </c>
      <c r="N197" s="2">
        <f>M197/F194</f>
        <v>5.4078413699864807E-3</v>
      </c>
    </row>
    <row r="198" spans="1:14" x14ac:dyDescent="0.2">
      <c r="A198" s="1" t="s">
        <v>1</v>
      </c>
      <c r="B198">
        <v>90</v>
      </c>
      <c r="C198" s="2">
        <f>B198/B194</f>
        <v>2.1593090211132438E-3</v>
      </c>
      <c r="D198" s="15">
        <v>55</v>
      </c>
      <c r="E198" s="2">
        <f>D198/D194</f>
        <v>2.8219599794766545E-3</v>
      </c>
      <c r="F198" s="9">
        <v>35</v>
      </c>
      <c r="G198" s="2">
        <f>F198/F194</f>
        <v>1.5772870662460567E-3</v>
      </c>
      <c r="H198" s="1" t="s">
        <v>4</v>
      </c>
      <c r="I198" s="3">
        <f>B209</f>
        <v>240</v>
      </c>
      <c r="J198" s="2">
        <f>I198/B208</f>
        <v>5.7581573896353169E-3</v>
      </c>
      <c r="K198" s="10">
        <f>D209</f>
        <v>115</v>
      </c>
      <c r="L198" s="2">
        <f>K198/D208</f>
        <v>5.9004617752693687E-3</v>
      </c>
      <c r="M198" s="10">
        <f>F209</f>
        <v>125</v>
      </c>
      <c r="N198" s="2">
        <f>M198/F208</f>
        <v>5.6331680937359175E-3</v>
      </c>
    </row>
    <row r="199" spans="1:14" x14ac:dyDescent="0.2">
      <c r="A199" s="1" t="s">
        <v>10</v>
      </c>
      <c r="B199">
        <v>550</v>
      </c>
      <c r="C199" s="2">
        <f>B199/B194</f>
        <v>1.3195777351247601E-2</v>
      </c>
      <c r="D199" s="15">
        <v>130</v>
      </c>
      <c r="E199" s="2">
        <f>D199/D194</f>
        <v>6.6700872242175472E-3</v>
      </c>
      <c r="F199" s="9">
        <v>415</v>
      </c>
      <c r="G199" s="2">
        <f>F199/F194</f>
        <v>1.8702118071203245E-2</v>
      </c>
      <c r="H199" s="1" t="s">
        <v>5</v>
      </c>
      <c r="I199">
        <f>B201+B203</f>
        <v>3915</v>
      </c>
      <c r="J199" s="2">
        <f>I199/B194</f>
        <v>9.3929942418426102E-2</v>
      </c>
      <c r="K199" s="10">
        <f>D201+D203</f>
        <v>1900</v>
      </c>
      <c r="L199" s="2">
        <f>K199/D194</f>
        <v>9.7485890200102621E-2</v>
      </c>
      <c r="M199" s="10">
        <f>F201+F203</f>
        <v>2020</v>
      </c>
      <c r="N199" s="2">
        <f>M199/F194</f>
        <v>9.1031996394772413E-2</v>
      </c>
    </row>
    <row r="200" spans="1:14" x14ac:dyDescent="0.2">
      <c r="A200" s="1" t="s">
        <v>18</v>
      </c>
      <c r="B200">
        <v>240</v>
      </c>
      <c r="C200" s="2">
        <f>B200/B194</f>
        <v>5.7581573896353169E-3</v>
      </c>
      <c r="D200" s="15">
        <v>120</v>
      </c>
      <c r="E200" s="2">
        <f>D200/D194</f>
        <v>6.1570035915854285E-3</v>
      </c>
      <c r="F200" s="9">
        <v>120</v>
      </c>
      <c r="G200" s="2">
        <f>F200/F194</f>
        <v>5.4078413699864807E-3</v>
      </c>
      <c r="H200" s="1" t="s">
        <v>6</v>
      </c>
      <c r="I200">
        <f>B206</f>
        <v>65</v>
      </c>
      <c r="J200" s="2">
        <f>I200/B194</f>
        <v>1.5595009596928982E-3</v>
      </c>
      <c r="K200" s="10">
        <f>D206</f>
        <v>25</v>
      </c>
      <c r="L200" s="2">
        <f>K200/D194</f>
        <v>1.2827090815802976E-3</v>
      </c>
      <c r="M200" s="10">
        <f>F206</f>
        <v>40</v>
      </c>
      <c r="N200" s="2">
        <f>M200/F194</f>
        <v>1.8026137899954935E-3</v>
      </c>
    </row>
    <row r="201" spans="1:14" x14ac:dyDescent="0.2">
      <c r="A201" s="1" t="s">
        <v>12</v>
      </c>
      <c r="B201">
        <v>220</v>
      </c>
      <c r="C201" s="2">
        <f>B201/B194</f>
        <v>5.2783109404990402E-3</v>
      </c>
      <c r="D201" s="15">
        <v>115</v>
      </c>
      <c r="E201" s="2">
        <f>D201/D194</f>
        <v>5.9004617752693687E-3</v>
      </c>
      <c r="F201" s="9">
        <v>110</v>
      </c>
      <c r="G201" s="2">
        <f>F201/F194</f>
        <v>4.9571879224876072E-3</v>
      </c>
      <c r="H201" s="1" t="s">
        <v>7</v>
      </c>
      <c r="I201">
        <f>B196</f>
        <v>975</v>
      </c>
      <c r="J201" s="2">
        <f>I201/B194</f>
        <v>2.3392514395393475E-2</v>
      </c>
      <c r="K201" s="10">
        <f>D196</f>
        <v>485</v>
      </c>
      <c r="L201" s="2">
        <f>K201/D194</f>
        <v>2.4884556182657773E-2</v>
      </c>
      <c r="M201" s="10">
        <f>F196</f>
        <v>485</v>
      </c>
      <c r="N201" s="2">
        <f>M201/F194</f>
        <v>2.185669220369536E-2</v>
      </c>
    </row>
    <row r="202" spans="1:14" x14ac:dyDescent="0.2">
      <c r="A202" s="1" t="s">
        <v>14</v>
      </c>
      <c r="B202">
        <v>110</v>
      </c>
      <c r="C202" s="2">
        <f>B202/B194</f>
        <v>2.6391554702495201E-3</v>
      </c>
      <c r="D202" s="15">
        <v>45</v>
      </c>
      <c r="E202" s="2">
        <f>D202/D194</f>
        <v>2.3088763468445358E-3</v>
      </c>
      <c r="F202" s="9">
        <v>65</v>
      </c>
      <c r="G202" s="2">
        <f>F202/F194</f>
        <v>2.9292474087426767E-3</v>
      </c>
      <c r="J202" s="6">
        <f>SUM(J194:J201)</f>
        <v>0.99424184261036486</v>
      </c>
      <c r="K202" s="10"/>
      <c r="L202" s="2">
        <f>SUM(L194:L201)</f>
        <v>0.99409953822473074</v>
      </c>
      <c r="M202" s="12"/>
      <c r="N202" s="2">
        <f>SUM(N194:N201)</f>
        <v>0.99414150518251476</v>
      </c>
    </row>
    <row r="203" spans="1:14" x14ac:dyDescent="0.2">
      <c r="A203" s="1" t="s">
        <v>13</v>
      </c>
      <c r="B203">
        <v>3695</v>
      </c>
      <c r="C203" s="2">
        <f>B203/B194</f>
        <v>8.8651631477927068E-2</v>
      </c>
      <c r="D203" s="15">
        <v>1785</v>
      </c>
      <c r="E203" s="2">
        <f>D203/D194</f>
        <v>9.1585428424833248E-2</v>
      </c>
      <c r="F203" s="9">
        <v>1910</v>
      </c>
      <c r="G203" s="2">
        <f>F203/F194</f>
        <v>8.6074808472284811E-2</v>
      </c>
    </row>
    <row r="204" spans="1:14" x14ac:dyDescent="0.2">
      <c r="A204" s="1" t="s">
        <v>15</v>
      </c>
      <c r="B204">
        <v>910</v>
      </c>
      <c r="C204" s="2">
        <f>B204/B194</f>
        <v>2.1833013435700575E-2</v>
      </c>
      <c r="D204" s="15">
        <v>385</v>
      </c>
      <c r="E204" s="2">
        <f>D204/D194</f>
        <v>1.9753719856336584E-2</v>
      </c>
      <c r="F204" s="9">
        <v>525</v>
      </c>
      <c r="G204" s="2">
        <f>F204/F194</f>
        <v>2.365930599369085E-2</v>
      </c>
    </row>
    <row r="205" spans="1:14" x14ac:dyDescent="0.2">
      <c r="A205" s="1" t="s">
        <v>16</v>
      </c>
      <c r="B205">
        <v>380</v>
      </c>
      <c r="C205" s="2">
        <f>B205/B194</f>
        <v>9.1170825335892512E-3</v>
      </c>
      <c r="D205" s="15">
        <v>150</v>
      </c>
      <c r="E205" s="2">
        <f>D205/D194</f>
        <v>7.6962544894817854E-3</v>
      </c>
      <c r="F205" s="9">
        <v>230</v>
      </c>
      <c r="G205" s="2">
        <f>F205/F194</f>
        <v>1.0365029292474088E-2</v>
      </c>
    </row>
    <row r="206" spans="1:14" x14ac:dyDescent="0.2">
      <c r="A206" s="1" t="s">
        <v>19</v>
      </c>
      <c r="B206">
        <v>65</v>
      </c>
      <c r="C206" s="2">
        <f>B206/B194</f>
        <v>1.5595009596928982E-3</v>
      </c>
      <c r="D206" s="15">
        <v>25</v>
      </c>
      <c r="E206" s="2">
        <f>D206/D194</f>
        <v>1.2827090815802976E-3</v>
      </c>
      <c r="F206" s="9">
        <v>40</v>
      </c>
      <c r="G206" s="2">
        <f>F206/F194</f>
        <v>1.8026137899954935E-3</v>
      </c>
    </row>
    <row r="207" spans="1:14" x14ac:dyDescent="0.2">
      <c r="A207" s="1" t="s">
        <v>35</v>
      </c>
      <c r="B207">
        <v>245</v>
      </c>
      <c r="C207" s="2">
        <f>B207/B194</f>
        <v>5.8781190019193859E-3</v>
      </c>
      <c r="D207" s="15">
        <v>110</v>
      </c>
      <c r="E207" s="2">
        <f>D207/D194</f>
        <v>5.643919958953309E-3</v>
      </c>
      <c r="F207" s="9">
        <v>130</v>
      </c>
      <c r="G207" s="2">
        <f>F207/F194</f>
        <v>5.8584948174853534E-3</v>
      </c>
    </row>
    <row r="208" spans="1:14" x14ac:dyDescent="0.2">
      <c r="A208" s="1" t="s">
        <v>20</v>
      </c>
      <c r="B208" s="3">
        <v>41680</v>
      </c>
      <c r="C208" s="2"/>
      <c r="D208" s="15">
        <v>19490</v>
      </c>
      <c r="E208" s="2"/>
      <c r="F208" s="9">
        <v>22190</v>
      </c>
      <c r="G208" s="2"/>
    </row>
    <row r="209" spans="1:7" x14ac:dyDescent="0.2">
      <c r="A209" s="1" t="s">
        <v>21</v>
      </c>
      <c r="B209" s="3">
        <v>240</v>
      </c>
      <c r="C209" s="2">
        <f>B209/B208</f>
        <v>5.7581573896353169E-3</v>
      </c>
      <c r="D209" s="15">
        <v>115</v>
      </c>
      <c r="E209" s="2">
        <f>D209/D208</f>
        <v>5.9004617752693687E-3</v>
      </c>
      <c r="F209" s="9">
        <v>125</v>
      </c>
      <c r="G209" s="2">
        <f>F209/F208</f>
        <v>5.6331680937359175E-3</v>
      </c>
    </row>
  </sheetData>
  <mergeCells count="1">
    <mergeCell ref="A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Ethnicity Totals</vt:lpstr>
      <vt:lpstr>Ethnicity and Gender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2019-05-05T15:16:12Z</dcterms:created>
  <dcterms:modified xsi:type="dcterms:W3CDTF">2019-12-15T02:02:34Z</dcterms:modified>
</cp:coreProperties>
</file>